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 - Gestion administrative\02 - Adhérents\Liste des adhérents\05 - Saison 2018-2019\02 - Listing des adhérents\"/>
    </mc:Choice>
  </mc:AlternateContent>
  <xr:revisionPtr revIDLastSave="0" documentId="13_ncr:1_{CDF56CAC-AB88-4CC3-B023-AF89DEA680D3}" xr6:coauthVersionLast="34" xr6:coauthVersionMax="34" xr10:uidLastSave="{00000000-0000-0000-0000-000000000000}"/>
  <bookViews>
    <workbookView xWindow="0" yWindow="0" windowWidth="38400" windowHeight="17628" xr2:uid="{00000000-000D-0000-FFFF-FFFF00000000}"/>
  </bookViews>
  <sheets>
    <sheet name="INSCRIPTION" sheetId="1" r:id="rId1"/>
  </sheets>
  <definedNames>
    <definedName name="_xlnm._FilterDatabase" localSheetId="0" hidden="1">INSCRIPTION!$A$1:$Q$90</definedName>
  </definedNames>
  <calcPr calcId="179021"/>
</workbook>
</file>

<file path=xl/calcChain.xml><?xml version="1.0" encoding="utf-8"?>
<calcChain xmlns="http://schemas.openxmlformats.org/spreadsheetml/2006/main">
  <c r="J90" i="1" l="1"/>
  <c r="J89" i="1"/>
  <c r="P83" i="1" l="1"/>
  <c r="P30" i="1" l="1"/>
  <c r="P84" i="1"/>
  <c r="P43" i="1" l="1"/>
  <c r="P40" i="1" l="1"/>
  <c r="P81" i="1" l="1"/>
  <c r="P66" i="1"/>
  <c r="P18" i="1"/>
  <c r="P14" i="1"/>
  <c r="P80" i="1"/>
  <c r="P88" i="1"/>
  <c r="P87" i="1"/>
  <c r="P86" i="1"/>
  <c r="P85" i="1"/>
  <c r="P82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5" i="1"/>
  <c r="P64" i="1"/>
  <c r="P63" i="1"/>
  <c r="P62" i="1"/>
  <c r="P61" i="1"/>
  <c r="P60" i="1"/>
  <c r="P59" i="1"/>
  <c r="P58" i="1"/>
  <c r="F58" i="1"/>
  <c r="P57" i="1"/>
  <c r="F57" i="1"/>
  <c r="P56" i="1"/>
  <c r="P55" i="1"/>
  <c r="P54" i="1"/>
  <c r="P53" i="1"/>
  <c r="P52" i="1"/>
  <c r="P51" i="1"/>
  <c r="P50" i="1"/>
  <c r="P49" i="1"/>
  <c r="P48" i="1"/>
  <c r="P47" i="1"/>
  <c r="P46" i="1"/>
  <c r="P45" i="1"/>
  <c r="F45" i="1"/>
  <c r="P44" i="1"/>
  <c r="F44" i="1"/>
  <c r="P42" i="1"/>
  <c r="P41" i="1"/>
  <c r="P39" i="1"/>
  <c r="P38" i="1"/>
  <c r="F38" i="1"/>
  <c r="P37" i="1"/>
  <c r="P36" i="1"/>
  <c r="P35" i="1"/>
  <c r="P34" i="1"/>
  <c r="P33" i="1"/>
  <c r="P32" i="1"/>
  <c r="P31" i="1"/>
  <c r="P29" i="1"/>
  <c r="P28" i="1"/>
  <c r="P27" i="1"/>
  <c r="P26" i="1"/>
  <c r="P25" i="1"/>
  <c r="P24" i="1"/>
  <c r="P23" i="1"/>
  <c r="P22" i="1"/>
  <c r="F22" i="1"/>
  <c r="P21" i="1"/>
  <c r="P20" i="1"/>
  <c r="P19" i="1"/>
  <c r="P17" i="1"/>
  <c r="P16" i="1"/>
  <c r="P15" i="1"/>
  <c r="P13" i="1"/>
  <c r="P12" i="1"/>
  <c r="P11" i="1"/>
  <c r="P10" i="1"/>
  <c r="F10" i="1"/>
  <c r="P9" i="1"/>
  <c r="P8" i="1"/>
  <c r="P7" i="1"/>
  <c r="P6" i="1"/>
  <c r="P5" i="1"/>
  <c r="P4" i="1"/>
  <c r="P3" i="1"/>
  <c r="P2" i="1"/>
</calcChain>
</file>

<file path=xl/sharedStrings.xml><?xml version="1.0" encoding="utf-8"?>
<sst xmlns="http://schemas.openxmlformats.org/spreadsheetml/2006/main" count="646" uniqueCount="404">
  <si>
    <t>NOM &amp; PRENOM</t>
  </si>
  <si>
    <t>DATE DE NAISSANCE</t>
  </si>
  <si>
    <t>ADRESSE</t>
  </si>
  <si>
    <t>TELEPHONE FIXE</t>
  </si>
  <si>
    <t>TELEPHONE PORTABLE</t>
  </si>
  <si>
    <t>COURRIER ELECTRONIQUE</t>
  </si>
  <si>
    <t>SECTION</t>
  </si>
  <si>
    <t>DATE 
INSCRIPTION</t>
  </si>
  <si>
    <t>NUMERO DU CHEQUE</t>
  </si>
  <si>
    <t>CERTIFICAT MEDICAL</t>
  </si>
  <si>
    <t>COMPETITION</t>
  </si>
  <si>
    <t>AÏT KHELIFA Mahdia</t>
  </si>
  <si>
    <t>7, rue Joliot CURIE - 02000 CHAMBRY</t>
  </si>
  <si>
    <t>06 23 78 51 99</t>
  </si>
  <si>
    <t>mahdia02@orange.fr</t>
  </si>
  <si>
    <t>LAON</t>
  </si>
  <si>
    <t>OUI</t>
  </si>
  <si>
    <t>ans</t>
  </si>
  <si>
    <t>BAILLY Aurélien</t>
  </si>
  <si>
    <t>4, rue du calvaire - 02190 PIGNICOURT</t>
  </si>
  <si>
    <t>06 50 56 86 56</t>
  </si>
  <si>
    <t>aurelbud@gmail.com</t>
  </si>
  <si>
    <t>GUIGNICOURT</t>
  </si>
  <si>
    <t>BALZARINI Bruno</t>
  </si>
  <si>
    <t>Rue Robert TOURTE - 02190 GUIGNICOURT</t>
  </si>
  <si>
    <t>03 23 25 65 42</t>
  </si>
  <si>
    <t>06 22 28 00 39</t>
  </si>
  <si>
    <t>bruno-balzarini@hotmail.fr</t>
  </si>
  <si>
    <t>BALZARINI Stéphanie</t>
  </si>
  <si>
    <t>06 18 65 70 79</t>
  </si>
  <si>
    <t>BARTELS Dominique</t>
  </si>
  <si>
    <t>6, rue des vins - 02190 MENNEVILLE</t>
  </si>
  <si>
    <t>03 23 79 91 60</t>
  </si>
  <si>
    <t>06 22 87 59 20</t>
  </si>
  <si>
    <t>bartels.dom@gmail.com</t>
  </si>
  <si>
    <t>BEAUDOUIN Mickael</t>
  </si>
  <si>
    <t>7, rue Jean DANYSZ - 51220 CORMICY</t>
  </si>
  <si>
    <t>03 26 35 24 42</t>
  </si>
  <si>
    <t>06 70 32 07 15</t>
  </si>
  <si>
    <t>mklcath@yahoo.fr</t>
  </si>
  <si>
    <t>BERRIOT Christophe</t>
  </si>
  <si>
    <t>Rue du marais - 02190 AMIFONTAINE</t>
  </si>
  <si>
    <t>06 22 98 65 33</t>
  </si>
  <si>
    <t>berriotchristophe@hotmail.fr</t>
  </si>
  <si>
    <t>BIERNAT Sylvie</t>
  </si>
  <si>
    <t>3/10, rue Nestor GREHANT - 02000 LAON</t>
  </si>
  <si>
    <t>03 23 80 70 79</t>
  </si>
  <si>
    <t>sylviebiernat@orange.fr</t>
  </si>
  <si>
    <t>BLITEK Alain</t>
  </si>
  <si>
    <t>18, rue Yvonne Bonieux - 02190 GUIGNICOURT</t>
  </si>
  <si>
    <t>06 67 90 03 61</t>
  </si>
  <si>
    <t>BLITEK Laurence</t>
  </si>
  <si>
    <t>06 65 10 50 18</t>
  </si>
  <si>
    <t>lblitek@laposte.net</t>
  </si>
  <si>
    <t>BLONDEL Sandrine</t>
  </si>
  <si>
    <t>31, rue Arthur RIMBAUD - 02190 GUIGNICOURT</t>
  </si>
  <si>
    <t>06 89 33 73 88</t>
  </si>
  <si>
    <t>blondel.michael@orange.fr</t>
  </si>
  <si>
    <t>BOCAHU Bruno</t>
  </si>
  <si>
    <t>2, rue SAINT HUBERT - 02190 EVERGNICOURT</t>
  </si>
  <si>
    <t>09 50 78 22 43</t>
  </si>
  <si>
    <t>06 59 23 22 89</t>
  </si>
  <si>
    <t>bbruno1967@numericable.fr</t>
  </si>
  <si>
    <t>BOISSON Chloé</t>
  </si>
  <si>
    <t>3, impasse Milon de MARTIGNY - 02000 LAON</t>
  </si>
  <si>
    <t>06 44 30 98 23</t>
  </si>
  <si>
    <t>chloeboisson@hotmail.fr</t>
  </si>
  <si>
    <t>BRETON Bruno</t>
  </si>
  <si>
    <t>93, rue Léon BLUM - 02000 LAON</t>
  </si>
  <si>
    <t>03 23 79 85 23</t>
  </si>
  <si>
    <t>06 31 84 71 62</t>
  </si>
  <si>
    <t>bruno.breton@ac-amiens.fr</t>
  </si>
  <si>
    <t>BRETON Odile</t>
  </si>
  <si>
    <t>06 45 89 89 12</t>
  </si>
  <si>
    <t>odile.breton@ac-amiens.fr</t>
  </si>
  <si>
    <t>CARBONNEL Bruno</t>
  </si>
  <si>
    <t>17, place de l'église - 02190 NEUFCHÂTEL SUR AISNE</t>
  </si>
  <si>
    <t>03 23 23 83 31</t>
  </si>
  <si>
    <t>07 78 11 80 52</t>
  </si>
  <si>
    <t>brunocarbonnel@gmail.com</t>
  </si>
  <si>
    <t>CHATELAIN Isabelle</t>
  </si>
  <si>
    <t>1, rue du bois des roses</t>
  </si>
  <si>
    <t>06 51 89 37 35</t>
  </si>
  <si>
    <t>isabelle.chatel1@gmail.com</t>
  </si>
  <si>
    <t>COLIN Maurice</t>
  </si>
  <si>
    <t>39, rue de LAON - 02190 CORBENY</t>
  </si>
  <si>
    <t>09 80 61 77 67</t>
  </si>
  <si>
    <t>mauricecolin22@gmail.com</t>
  </si>
  <si>
    <t>COURSIER VENET Olivia</t>
  </si>
  <si>
    <t>4, impasse des DIX PICHETS - 02190 MENNEVILLE</t>
  </si>
  <si>
    <t>06 81 87 18 80</t>
  </si>
  <si>
    <t>oliviacoursier@hotmail.fr</t>
  </si>
  <si>
    <t>DAHLENT Stéphanie</t>
  </si>
  <si>
    <t>6, rue de BARENTON - 02000 CHERY LES POUILLY</t>
  </si>
  <si>
    <t>06 49 70 28 36</t>
  </si>
  <si>
    <t>steph8209@live.fr</t>
  </si>
  <si>
    <t>DELLOUX Jennifer</t>
  </si>
  <si>
    <t>54, grande rue - 02860 BOUCONVILLE VAUCLAIR</t>
  </si>
  <si>
    <t>06 01 37 12 06</t>
  </si>
  <si>
    <t>DEVOS Amandine</t>
  </si>
  <si>
    <t>3A, rue PIPER - 51100 REIMS</t>
  </si>
  <si>
    <t>06 01 38 19 19</t>
  </si>
  <si>
    <t>devos-amandine@orange.fr</t>
  </si>
  <si>
    <t>DOLLEZ Laure</t>
  </si>
  <si>
    <t>4, rue SAINT SEBASTIEN - 51220 BERMERICOURT</t>
  </si>
  <si>
    <t>03 26 46 31 75</t>
  </si>
  <si>
    <t>06 17 68 80 51</t>
  </si>
  <si>
    <t>lauretben@free.fr</t>
  </si>
  <si>
    <t>DORNE Marie-Isabelle</t>
  </si>
  <si>
    <t>9, route des ROIS - 02000 URCEL</t>
  </si>
  <si>
    <t>06 07 40 75 09</t>
  </si>
  <si>
    <t>d-isabelle@wanadoo.fr</t>
  </si>
  <si>
    <t>DROUET Alexandre</t>
  </si>
  <si>
    <t>10, rue des vignes - 02190 GUIGNICOURT</t>
  </si>
  <si>
    <t>03 23 25 81 74</t>
  </si>
  <si>
    <t>06 31 20 67 36</t>
  </si>
  <si>
    <t>alexandredrouet@free.fr</t>
  </si>
  <si>
    <t>DROUET Barbara</t>
  </si>
  <si>
    <t>06 37 75 31 27</t>
  </si>
  <si>
    <t>barbaradrouet@free.fr</t>
  </si>
  <si>
    <t>DROUET Dominique</t>
  </si>
  <si>
    <t>2, rue de Sapigneul - 02190 CONDE SUR SUIPPE</t>
  </si>
  <si>
    <t>03 23 79 78 43</t>
  </si>
  <si>
    <t>07 82 72 84 55</t>
  </si>
  <si>
    <t>dom.drouet@free.fr</t>
  </si>
  <si>
    <t>DUCATILLON Manon</t>
  </si>
  <si>
    <t>3, rue Arthur RIMBAUD - 02190 GUIGNICOURT</t>
  </si>
  <si>
    <t>06 27 56 29 70</t>
  </si>
  <si>
    <t>manondu4@aol.com</t>
  </si>
  <si>
    <t>GASPARD Jérôme</t>
  </si>
  <si>
    <t>12, rue des vignes - 02190 GUIGNICOURT</t>
  </si>
  <si>
    <t>03 23 20 47 14</t>
  </si>
  <si>
    <t>06 66 71 47 50</t>
  </si>
  <si>
    <t>jerome_gaspard@yahoo.fr</t>
  </si>
  <si>
    <t>GOMES Eric</t>
  </si>
  <si>
    <t>10 TER, route de LIESSE - 02820 SAINT ERME ET RAMECOURT</t>
  </si>
  <si>
    <t>06 75 37 76 71</t>
  </si>
  <si>
    <t>ericgomes65@hotmail.fr</t>
  </si>
  <si>
    <t>GOMES Isabelle</t>
  </si>
  <si>
    <t>GUEUDET Nicolas</t>
  </si>
  <si>
    <t>17, rue des vignes - 02190 GUIGNICOURT</t>
  </si>
  <si>
    <t>06 72 15 99 38</t>
  </si>
  <si>
    <t>nicolas.gueudet@wanadoo.fr</t>
  </si>
  <si>
    <t>HENNIG  Nathalie</t>
  </si>
  <si>
    <t>23, rue Yvonne BONIEUX</t>
  </si>
  <si>
    <t>06 17 18 84 13</t>
  </si>
  <si>
    <t>sebetnat5108@hotmail.fr</t>
  </si>
  <si>
    <t>HOUDMONT Sébastien</t>
  </si>
  <si>
    <t>13, rue du mur de ROME - 02190 GUIGNICOURT</t>
  </si>
  <si>
    <t>06 82 25 18 40</t>
  </si>
  <si>
    <t>houdmonts@gmail.com</t>
  </si>
  <si>
    <t>JACQUEMARD Delphine</t>
  </si>
  <si>
    <t>4, rue du millénaire - 02190 MENNEVILLE</t>
  </si>
  <si>
    <t>03 23 25 66 70</t>
  </si>
  <si>
    <t>06 42 02 87 89</t>
  </si>
  <si>
    <t>laurent.jacquemard@sfr.fr</t>
  </si>
  <si>
    <t>JACQUEMARD Laurent</t>
  </si>
  <si>
    <t>06 20 39 57 38</t>
  </si>
  <si>
    <t>JOUVIN-CUVILLON Virginie</t>
  </si>
  <si>
    <t>39, rue du CHAMP D'ARGENT - 02190 GUIGNICOURT</t>
  </si>
  <si>
    <t>06 13 13 00 72</t>
  </si>
  <si>
    <t>KUZNIACKI Benoît</t>
  </si>
  <si>
    <t>1, rue du CHAMP PERAS - 02190 MENNEVILLE</t>
  </si>
  <si>
    <t>06 16 46 73 11</t>
  </si>
  <si>
    <t>benoit.kuzniacki@laposte.net</t>
  </si>
  <si>
    <t>LECUYER Florence</t>
  </si>
  <si>
    <t>25, avenue de la GARE - 02820 SAINT ERME</t>
  </si>
  <si>
    <t>06 11 64 90 90</t>
  </si>
  <si>
    <t>flolecuyer@free.fr</t>
  </si>
  <si>
    <t>LEFEVRE Jonathan</t>
  </si>
  <si>
    <t>3, rue de BELLEVUE - 02190 GUIGNICOURT</t>
  </si>
  <si>
    <t>03 23 20 74 35</t>
  </si>
  <si>
    <t>06 25 13 45 54</t>
  </si>
  <si>
    <t>LEFEVRE Sophie</t>
  </si>
  <si>
    <t>06 87 07 13 92</t>
  </si>
  <si>
    <t>LEGUAY Christine</t>
  </si>
  <si>
    <t>24, rampe SAINT MARCEL - 02000 LAON</t>
  </si>
  <si>
    <t>03 23 23 55 15</t>
  </si>
  <si>
    <t>06 76 90 18 90</t>
  </si>
  <si>
    <t>hubert.leguay@orange.fr</t>
  </si>
  <si>
    <t>LESIEUR Benjamin</t>
  </si>
  <si>
    <t>6, rue du Pommerond - 02190 GUIGNICOURT</t>
  </si>
  <si>
    <t>03 23 23 21 30</t>
  </si>
  <si>
    <t>06 16 70 89 19</t>
  </si>
  <si>
    <t>benjaminlesieur@free.fr</t>
  </si>
  <si>
    <t>LESTUZZI David</t>
  </si>
  <si>
    <t>9, rue du BARENTON - 02000 CHERY LES POUILLY</t>
  </si>
  <si>
    <t>03 23 20 07 95</t>
  </si>
  <si>
    <t>06 33 46 66 60</t>
  </si>
  <si>
    <t>vidou.vidou@yahoo.fr</t>
  </si>
  <si>
    <t>LION Florence</t>
  </si>
  <si>
    <t>21, rue de l'église - 02860 PRESLES ET THIERRY</t>
  </si>
  <si>
    <t>jean-marc-lion02@orange.fr</t>
  </si>
  <si>
    <t>LOR Anne-Sophie</t>
  </si>
  <si>
    <t>8, rue de la gare - 02190 AMIFONTAINE</t>
  </si>
  <si>
    <t>06 82 58 18 01</t>
  </si>
  <si>
    <t>anneso.rom@laposte.net</t>
  </si>
  <si>
    <t>LOURETTE Daphné</t>
  </si>
  <si>
    <t>9, rue Pierre CURTIL - 02190 GUIGNICOURT</t>
  </si>
  <si>
    <t>06 84 64 54 60</t>
  </si>
  <si>
    <t>daphne.lourette@laposte.net</t>
  </si>
  <si>
    <t>MALAPREZ Florence</t>
  </si>
  <si>
    <t>06 44 04 63 88</t>
  </si>
  <si>
    <t>fmalaprez@gmail.com</t>
  </si>
  <si>
    <t>MARCHAND Pascal</t>
  </si>
  <si>
    <t>7, rue de la Liberation - 02190 GUIGNICOURT</t>
  </si>
  <si>
    <t>03 23 25 78 68</t>
  </si>
  <si>
    <t>07 86 26 31 11</t>
  </si>
  <si>
    <t>avia-montdenizy@orange.fr
pascal.marchand33@wanadoo.fr</t>
  </si>
  <si>
    <t>MARLY Christine</t>
  </si>
  <si>
    <t>43, rue du TRANOIS - 02000 LAON</t>
  </si>
  <si>
    <t>03 23 22 83 89</t>
  </si>
  <si>
    <t>06 74 50 30 78</t>
  </si>
  <si>
    <t>christine.marly@wanadoo.fr</t>
  </si>
  <si>
    <t>MILLARD Valentin</t>
  </si>
  <si>
    <t>28, rue les échatons - 02190 PROUVAIS</t>
  </si>
  <si>
    <t>03 23 25 65 07</t>
  </si>
  <si>
    <t>06 85 82 85 28</t>
  </si>
  <si>
    <t>valentin.millard@gmail.com</t>
  </si>
  <si>
    <t>NATHAN Fabiola</t>
  </si>
  <si>
    <t>3c, rue Julien FENAUX - 02190 AGUILCOURT</t>
  </si>
  <si>
    <t>03 23 21 24 12</t>
  </si>
  <si>
    <t>07 89 49 23 28</t>
  </si>
  <si>
    <t>fabiola.delatorre@gmail.com</t>
  </si>
  <si>
    <t>NOGAS Alexandre</t>
  </si>
  <si>
    <t>16 BIS, rue Rimbaud - 08190 BRIENNE SUR AISNE</t>
  </si>
  <si>
    <t>06 12 51 24 77</t>
  </si>
  <si>
    <t>NOGAS Frédéric</t>
  </si>
  <si>
    <t>6, rue de la rivière - 02190 NEUFCHÂTEL</t>
  </si>
  <si>
    <t>03 23 24 17 67</t>
  </si>
  <si>
    <t>06 22 10 10 12</t>
  </si>
  <si>
    <t>PARANT Carole</t>
  </si>
  <si>
    <t>29, rue Robert TOURTE - 02190 GUIGNICOURT</t>
  </si>
  <si>
    <t>03 23 79 82 58</t>
  </si>
  <si>
    <t>06 07 79 89 90</t>
  </si>
  <si>
    <t>franck.parant@sfr.fr</t>
  </si>
  <si>
    <t>PARISON Audrey</t>
  </si>
  <si>
    <t>1, chemin du Moulin - 02190 JUVINCOURT</t>
  </si>
  <si>
    <t>06 23 19 42 63</t>
  </si>
  <si>
    <t>audreyparison@oultlook.fr</t>
  </si>
  <si>
    <t>PARISON Thomas</t>
  </si>
  <si>
    <t>06 21 17 38 34</t>
  </si>
  <si>
    <t>thomas.parison@gmail.fr</t>
  </si>
  <si>
    <t>PASCOLO Gilles</t>
  </si>
  <si>
    <t>9, rue de LAON - 02190 GUIGNICOURT</t>
  </si>
  <si>
    <t>03 23 2 560 46</t>
  </si>
  <si>
    <t>06 12 02 81 21</t>
  </si>
  <si>
    <t>veronique.pascolo@sfr.fr</t>
  </si>
  <si>
    <t>PASCOLO Véronique</t>
  </si>
  <si>
    <t>03 23 25 60 46</t>
  </si>
  <si>
    <t>06 21 54 14 25</t>
  </si>
  <si>
    <t>PATURE Charlène</t>
  </si>
  <si>
    <t>06 84 41 99 11</t>
  </si>
  <si>
    <t>charlie02000@yahooo.fr</t>
  </si>
  <si>
    <t>PLUOT Sandrine</t>
  </si>
  <si>
    <t>9, rue Charles DE NAZELLE - 02190 GUIGNICOURT</t>
  </si>
  <si>
    <t>03 23 25 61 82</t>
  </si>
  <si>
    <t>06 42 43 18 49</t>
  </si>
  <si>
    <t>pluot.aymeric@aliceadsl.fr</t>
  </si>
  <si>
    <t>RABIN Evelyne</t>
  </si>
  <si>
    <t>10, rue de la hurée - 02000 LAON</t>
  </si>
  <si>
    <t>06 10 42 96 90</t>
  </si>
  <si>
    <t>couture.evelyne@gmail.com</t>
  </si>
  <si>
    <t>RENARD Anne-Laure</t>
  </si>
  <si>
    <t>4, rue Ernest Hug - 02190 GUIGNICOURT</t>
  </si>
  <si>
    <t>06 27 03 18 06</t>
  </si>
  <si>
    <t>alyfoxy@free.fr</t>
  </si>
  <si>
    <t>RENARD Yohan</t>
  </si>
  <si>
    <t>06 27 51 11 06</t>
  </si>
  <si>
    <t>SADDEDINE Ali</t>
  </si>
  <si>
    <t>19, rue de la retourne - 02190 NEUFCHATEL</t>
  </si>
  <si>
    <t>03 23 23 82 33</t>
  </si>
  <si>
    <t>06 71 39 60 42</t>
  </si>
  <si>
    <t>ali.saddedine@wanadoo.fr
ali.saddedine62@orange.fr</t>
  </si>
  <si>
    <t>SARTI Rémi</t>
  </si>
  <si>
    <t>07 89 99 11 83</t>
  </si>
  <si>
    <t>remiuvccm@hotmail.fr</t>
  </si>
  <si>
    <t>SCHAFF Philippe</t>
  </si>
  <si>
    <t>41, rue du Champ d'Argent - 02190 GUIGNICOURT</t>
  </si>
  <si>
    <t>03 23 22 26 68</t>
  </si>
  <si>
    <t>06 80 94 50 00</t>
  </si>
  <si>
    <t>philippe.schaff@hotmail.com</t>
  </si>
  <si>
    <t>SCHMIT Céline</t>
  </si>
  <si>
    <t>2, rue du ROUTIL - 51100 PONTGIVART</t>
  </si>
  <si>
    <t>06 22 33 04 81</t>
  </si>
  <si>
    <t>celine.rca@club-internet.fr</t>
  </si>
  <si>
    <t>SEGUIN Frédérick</t>
  </si>
  <si>
    <t>10, rue des vins -  02190 MENNEVILLE</t>
  </si>
  <si>
    <t>03 64 54 04 56</t>
  </si>
  <si>
    <t>06 35 96 92 06</t>
  </si>
  <si>
    <t>frederickseguin65@gmail.com</t>
  </si>
  <si>
    <t>SEGUIN Nicolas</t>
  </si>
  <si>
    <t>28, rue du centre - 02190 MENNEVILLE</t>
  </si>
  <si>
    <t>06 29 71 65 43</t>
  </si>
  <si>
    <t>seguin.nicolas@yahoo.com</t>
  </si>
  <si>
    <t>SEGUIN Sylvie</t>
  </si>
  <si>
    <t>06 03 98 91 78</t>
  </si>
  <si>
    <t>sylvieseguin24@gmail.com</t>
  </si>
  <si>
    <t>SIENTZOFF Véronique</t>
  </si>
  <si>
    <t>19, place de l'église - 02190 NEUFCHÂTEL SUR AISNE</t>
  </si>
  <si>
    <t>03 23 23 27 75</t>
  </si>
  <si>
    <t>06 73 98 53 42</t>
  </si>
  <si>
    <t>v.sientzoff@gmail.com</t>
  </si>
  <si>
    <t>SULIK Pascale</t>
  </si>
  <si>
    <t>17, rue neuve - 08190 ASFELD</t>
  </si>
  <si>
    <t>06 10 24 42 84</t>
  </si>
  <si>
    <t>pascalesulik@sfr.fr</t>
  </si>
  <si>
    <t>TELLIER Julien</t>
  </si>
  <si>
    <t>35, rue Marcle BOUCTON - 02190 AGUILCOURT</t>
  </si>
  <si>
    <t>03 23 79 78 85</t>
  </si>
  <si>
    <t>06 67 07 71 95</t>
  </si>
  <si>
    <t>julientellier1@hotmail.com</t>
  </si>
  <si>
    <t>TINGRY Christine</t>
  </si>
  <si>
    <t>30, rue Jeanne PORREAUX - 02190 GUIGNICOURT</t>
  </si>
  <si>
    <t>06 95 49 15 90</t>
  </si>
  <si>
    <t>christine02@live.fr</t>
  </si>
  <si>
    <t>VANDENHOVE Anne-Laure</t>
  </si>
  <si>
    <t>4, place des tilleuls - 02860 NOUVION LE VINEUX</t>
  </si>
  <si>
    <t>07 83 44 30 06</t>
  </si>
  <si>
    <t>anne-laure@marrontp.fr</t>
  </si>
  <si>
    <t>VANDENHOVE Thomas</t>
  </si>
  <si>
    <t>13, rue de LAON - 02190 GUIGNICOURT</t>
  </si>
  <si>
    <t>03 23 25 99 81</t>
  </si>
  <si>
    <t>06 14 17 48 49</t>
  </si>
  <si>
    <t>pierre.vanmeenen@wanadoo.fr</t>
  </si>
  <si>
    <t>VENET Camille</t>
  </si>
  <si>
    <t>Ferme de BIBRAX - 02820 SAINT-ERME</t>
  </si>
  <si>
    <t>06 31 95 03 86</t>
  </si>
  <si>
    <t>camillevenet0@gmail.com</t>
  </si>
  <si>
    <t>VOTTE Michaël</t>
  </si>
  <si>
    <t>9, rue des vignes - 02190 GUIGNICOURT</t>
  </si>
  <si>
    <t>07 78 69 00 24</t>
  </si>
  <si>
    <t>votte.michael@neuf.fr</t>
  </si>
  <si>
    <t>WATTIER Catherine</t>
  </si>
  <si>
    <t>5, rue de SAULT SAINTE-MARIE - 02000 LAON</t>
  </si>
  <si>
    <t>03 23 79 51 09</t>
  </si>
  <si>
    <t>06 28 22 58 72</t>
  </si>
  <si>
    <t>cathwat@hotmail.fr</t>
  </si>
  <si>
    <t>WATTIER Cyrielle</t>
  </si>
  <si>
    <t>42 BIS, rue du 13 octobre - 02000 LAON</t>
  </si>
  <si>
    <t>06 18 85 71 65</t>
  </si>
  <si>
    <t>cycywat@hotmail.fr</t>
  </si>
  <si>
    <t>TOTAL:</t>
  </si>
  <si>
    <t>Nombre d'inscrits</t>
  </si>
  <si>
    <t>KLEIBER Rémy</t>
  </si>
  <si>
    <t>4, rue de la libération - 02190 GUIGNICOURT</t>
  </si>
  <si>
    <t>06 30 54 76 62</t>
  </si>
  <si>
    <t>remykleiber@yahoo.fr</t>
  </si>
  <si>
    <t>10, rue de la pépinière - 75008 PARIS</t>
  </si>
  <si>
    <t>06 80 34 09 99</t>
  </si>
  <si>
    <t>LE FAOU Hervoan</t>
  </si>
  <si>
    <t>h.lefaou@fcn.fr</t>
  </si>
  <si>
    <t>VENET Benjamin</t>
  </si>
  <si>
    <t>06 03 32 22 66</t>
  </si>
  <si>
    <t>bvenet@ravillon.com</t>
  </si>
  <si>
    <t>FERON Rachel</t>
  </si>
  <si>
    <t>3, rue de CAMBRAI - 02190 GUIGNICOURT</t>
  </si>
  <si>
    <t>06 16 07 72 56</t>
  </si>
  <si>
    <t>rachelferon@free.Fr</t>
  </si>
  <si>
    <t>VIARD Sylvie</t>
  </si>
  <si>
    <t>8, rue Louis BERTAUX - 02190 GUIGNICOURT</t>
  </si>
  <si>
    <t>06 65 16 13 72</t>
  </si>
  <si>
    <t>misyl51@gmail.com</t>
  </si>
  <si>
    <t>TYPE LICENCE</t>
  </si>
  <si>
    <t>COTISATION EN €</t>
  </si>
  <si>
    <t>cuvillon.virginie@orange.fr</t>
  </si>
  <si>
    <t>RUNNING</t>
  </si>
  <si>
    <t>0001649</t>
  </si>
  <si>
    <t>A SAISIR</t>
  </si>
  <si>
    <t>CER. MEDICAL OU QUESTIONNAIRE</t>
  </si>
  <si>
    <t>QUESTIONNAIRE</t>
  </si>
  <si>
    <t>DATE CERTIFICAT MEDICAL</t>
  </si>
  <si>
    <t>01.01.2018</t>
  </si>
  <si>
    <t>12.07.2018</t>
  </si>
  <si>
    <t>10.07.2018</t>
  </si>
  <si>
    <t>PIECE IDENTITE</t>
  </si>
  <si>
    <t>INUTILE (RENOUV.)</t>
  </si>
  <si>
    <t>OBJECTIFS DE SAISON</t>
  </si>
  <si>
    <t>7571025</t>
  </si>
  <si>
    <t>03 23 25 65 10</t>
  </si>
  <si>
    <t>0955432</t>
  </si>
  <si>
    <t>18.05.2018</t>
  </si>
  <si>
    <t>VANMEENEN Pierre</t>
  </si>
  <si>
    <t>29.03.2018</t>
  </si>
  <si>
    <t>0302167</t>
  </si>
  <si>
    <t>1626411</t>
  </si>
  <si>
    <t>Année 2/3</t>
  </si>
  <si>
    <t>NON</t>
  </si>
  <si>
    <t>4, impasse des 10 pichets - 02190 MENNEVILLE</t>
  </si>
  <si>
    <t>17.07.2018</t>
  </si>
  <si>
    <t>6092925</t>
  </si>
  <si>
    <t>21.06.2018</t>
  </si>
  <si>
    <t>21.08.2018</t>
  </si>
  <si>
    <t>5566024</t>
  </si>
  <si>
    <t>12.04.2018</t>
  </si>
  <si>
    <t>27.07.2018</t>
  </si>
  <si>
    <t>6011463</t>
  </si>
  <si>
    <t>20.08.2018</t>
  </si>
  <si>
    <t>28.08.2018</t>
  </si>
  <si>
    <t>5344776</t>
  </si>
  <si>
    <t>13.07.2018</t>
  </si>
  <si>
    <t>23.08.2018</t>
  </si>
  <si>
    <t>0590527</t>
  </si>
  <si>
    <t>11.04.2018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</si>
</sst>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dd\.mm\.yyyy"/>
    <numFmt numFmtId="166" formatCode="#,##0.00\ &quot;€&quot;"/>
  </numFmts>
  <fonts count="15" x14ac:knownFonts="1">
    <font>
      <sz val="10"/>
      <color rgb="FF000000"/>
      <name val="Arial"/>
    </font>
    <font>
      <sz val="9"/>
      <color rgb="FFFFFFFF"/>
      <name val="Georgia"/>
    </font>
    <font>
      <sz val="9"/>
      <name val="Georgia"/>
    </font>
    <font>
      <sz val="9"/>
      <color rgb="FF000000"/>
      <name val="Georgia"/>
    </font>
    <font>
      <sz val="10"/>
      <color rgb="FF000000"/>
      <name val="Georgia"/>
    </font>
    <font>
      <sz val="10"/>
      <name val="Arial"/>
    </font>
    <font>
      <sz val="10"/>
      <name val="Georgia"/>
    </font>
    <font>
      <sz val="9"/>
      <color rgb="FF000000"/>
      <name val="Georgia"/>
      <family val="1"/>
    </font>
    <font>
      <sz val="10"/>
      <color rgb="FF000000"/>
      <name val="Arial"/>
      <family val="2"/>
    </font>
    <font>
      <sz val="9"/>
      <name val="Georgia"/>
      <family val="1"/>
    </font>
    <font>
      <sz val="10"/>
      <color rgb="FF000000"/>
      <name val="Georgia"/>
      <family val="1"/>
    </font>
    <font>
      <sz val="9"/>
      <color rgb="FFFFFFFF"/>
      <name val="Georgia"/>
      <family val="1"/>
    </font>
    <font>
      <sz val="9"/>
      <color theme="0"/>
      <name val="Georgia"/>
      <family val="1"/>
    </font>
    <font>
      <b/>
      <sz val="9"/>
      <name val="Georgia"/>
      <family val="1"/>
    </font>
    <font>
      <sz val="9"/>
      <color theme="1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6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8" fillId="0" borderId="0" xfId="0" applyFont="1" applyAlignment="1">
      <alignment wrapText="1"/>
    </xf>
    <xf numFmtId="0" fontId="0" fillId="0" borderId="0" xfId="0" applyFont="1" applyAlignment="1"/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" fillId="0" borderId="1" xfId="0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65" fontId="3" fillId="0" borderId="9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165" fontId="2" fillId="0" borderId="9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65" fontId="3" fillId="0" borderId="10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65" fontId="3" fillId="0" borderId="9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/>
    </xf>
    <xf numFmtId="165" fontId="3" fillId="0" borderId="6" xfId="0" applyNumberFormat="1" applyFont="1" applyFill="1" applyBorder="1" applyAlignment="1">
      <alignment horizontal="center" vertical="center"/>
    </xf>
    <xf numFmtId="165" fontId="7" fillId="0" borderId="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165" fontId="7" fillId="0" borderId="9" xfId="0" applyNumberFormat="1" applyFont="1" applyFill="1" applyBorder="1" applyAlignment="1">
      <alignment horizontal="center" vertical="center" wrapText="1"/>
    </xf>
    <xf numFmtId="165" fontId="4" fillId="0" borderId="9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5" fontId="3" fillId="0" borderId="11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7" fillId="0" borderId="4" xfId="0" applyNumberFormat="1" applyFont="1" applyFill="1" applyBorder="1" applyAlignment="1">
      <alignment horizontal="center" vertical="center"/>
    </xf>
    <xf numFmtId="165" fontId="3" fillId="0" borderId="12" xfId="0" applyNumberFormat="1" applyFont="1" applyFill="1" applyBorder="1" applyAlignment="1">
      <alignment horizontal="center" vertical="center"/>
    </xf>
    <xf numFmtId="165" fontId="3" fillId="0" borderId="13" xfId="0" applyNumberFormat="1" applyFont="1" applyFill="1" applyBorder="1" applyAlignment="1">
      <alignment horizontal="center" vertical="center"/>
    </xf>
    <xf numFmtId="166" fontId="3" fillId="0" borderId="9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/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vertical="center" wrapText="1"/>
    </xf>
    <xf numFmtId="49" fontId="2" fillId="0" borderId="14" xfId="0" applyNumberFormat="1" applyFont="1" applyFill="1" applyBorder="1" applyAlignment="1">
      <alignment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vertical="center" wrapText="1"/>
    </xf>
    <xf numFmtId="166" fontId="3" fillId="0" borderId="11" xfId="0" applyNumberFormat="1" applyFont="1" applyFill="1" applyBorder="1" applyAlignment="1">
      <alignment horizontal="center" vertical="center"/>
    </xf>
    <xf numFmtId="165" fontId="3" fillId="0" borderId="14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14" fontId="3" fillId="0" borderId="10" xfId="0" applyNumberFormat="1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12" fillId="4" borderId="1" xfId="0" applyNumberFormat="1" applyFont="1" applyFill="1" applyBorder="1" applyAlignment="1">
      <alignment horizontal="center" vertical="center"/>
    </xf>
    <xf numFmtId="14" fontId="3" fillId="0" borderId="10" xfId="0" applyNumberFormat="1" applyFont="1" applyFill="1" applyBorder="1" applyAlignment="1">
      <alignment horizontal="center" vertical="center" wrapText="1"/>
    </xf>
    <xf numFmtId="14" fontId="7" fillId="0" borderId="10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right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14" fontId="14" fillId="0" borderId="10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2">
    <dxf>
      <font>
        <color theme="0"/>
      </font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ont>
        <color rgb="FFFFFFFF"/>
      </font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FFFFFF"/>
      </font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FFFFFF"/>
      </font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FFFFFF"/>
      </font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FFFFFF"/>
      </font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dou.vidou@yahoo.fr" TargetMode="External"/><Relationship Id="rId13" Type="http://schemas.openxmlformats.org/officeDocument/2006/relationships/hyperlink" Target="mailto:seguin.nicolas@yahoo.com" TargetMode="External"/><Relationship Id="rId18" Type="http://schemas.openxmlformats.org/officeDocument/2006/relationships/hyperlink" Target="mailto:isabelle.chatel1@gmail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mauricecolin22@gmail.com" TargetMode="External"/><Relationship Id="rId21" Type="http://schemas.openxmlformats.org/officeDocument/2006/relationships/hyperlink" Target="mailto:h.lefaou@fcn.fr" TargetMode="External"/><Relationship Id="rId7" Type="http://schemas.openxmlformats.org/officeDocument/2006/relationships/hyperlink" Target="mailto:flolecuyer@free.fr" TargetMode="External"/><Relationship Id="rId12" Type="http://schemas.openxmlformats.org/officeDocument/2006/relationships/hyperlink" Target="mailto:valentin.millard@gmail.com" TargetMode="External"/><Relationship Id="rId17" Type="http://schemas.openxmlformats.org/officeDocument/2006/relationships/hyperlink" Target="mailto:chloeboisson@hotmail.fr" TargetMode="External"/><Relationship Id="rId25" Type="http://schemas.openxmlformats.org/officeDocument/2006/relationships/hyperlink" Target="mailto:cuvillon.virginie@orange.fr" TargetMode="External"/><Relationship Id="rId2" Type="http://schemas.openxmlformats.org/officeDocument/2006/relationships/hyperlink" Target="mailto:bbruno1967@numericable.fr" TargetMode="External"/><Relationship Id="rId16" Type="http://schemas.openxmlformats.org/officeDocument/2006/relationships/hyperlink" Target="mailto:anne-laure@marrontp.fr" TargetMode="External"/><Relationship Id="rId20" Type="http://schemas.openxmlformats.org/officeDocument/2006/relationships/hyperlink" Target="mailto:remykleiber@yahoo.fr" TargetMode="External"/><Relationship Id="rId1" Type="http://schemas.openxmlformats.org/officeDocument/2006/relationships/hyperlink" Target="mailto:berriotchristophe@hotmail.fr" TargetMode="External"/><Relationship Id="rId6" Type="http://schemas.openxmlformats.org/officeDocument/2006/relationships/hyperlink" Target="mailto:houdmonts@gmail.com" TargetMode="External"/><Relationship Id="rId11" Type="http://schemas.openxmlformats.org/officeDocument/2006/relationships/hyperlink" Target="mailto:daphne.lourette@laposte.net" TargetMode="External"/><Relationship Id="rId24" Type="http://schemas.openxmlformats.org/officeDocument/2006/relationships/hyperlink" Target="mailto:misyl51@gmail.com" TargetMode="External"/><Relationship Id="rId5" Type="http://schemas.openxmlformats.org/officeDocument/2006/relationships/hyperlink" Target="mailto:sebetnat5108@hotmail.fr" TargetMode="External"/><Relationship Id="rId15" Type="http://schemas.openxmlformats.org/officeDocument/2006/relationships/hyperlink" Target="mailto:cycywat@hotmail.fr" TargetMode="External"/><Relationship Id="rId23" Type="http://schemas.openxmlformats.org/officeDocument/2006/relationships/hyperlink" Target="mailto:rachelferon@free.Fr" TargetMode="External"/><Relationship Id="rId10" Type="http://schemas.openxmlformats.org/officeDocument/2006/relationships/hyperlink" Target="mailto:anneso.rom@laposte.net" TargetMode="External"/><Relationship Id="rId19" Type="http://schemas.openxmlformats.org/officeDocument/2006/relationships/hyperlink" Target="mailto:couture.evelyne@gmail.com" TargetMode="External"/><Relationship Id="rId4" Type="http://schemas.openxmlformats.org/officeDocument/2006/relationships/hyperlink" Target="mailto:steph8209@live.fr" TargetMode="External"/><Relationship Id="rId9" Type="http://schemas.openxmlformats.org/officeDocument/2006/relationships/hyperlink" Target="mailto:jean-marc-lion02@orange.fr" TargetMode="External"/><Relationship Id="rId14" Type="http://schemas.openxmlformats.org/officeDocument/2006/relationships/hyperlink" Target="mailto:camillevenet0@gmail.com" TargetMode="External"/><Relationship Id="rId22" Type="http://schemas.openxmlformats.org/officeDocument/2006/relationships/hyperlink" Target="mailto:bvenet@ravill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0"/>
  <sheetViews>
    <sheetView showGridLines="0" tabSelected="1" zoomScaleNormal="100" workbookViewId="0">
      <pane ySplit="1" topLeftCell="A2" activePane="bottomLeft" state="frozen"/>
      <selection pane="bottomLeft" activeCell="O24" sqref="O24"/>
    </sheetView>
  </sheetViews>
  <sheetFormatPr baseColWidth="10" defaultColWidth="14.44140625" defaultRowHeight="15" customHeight="1" x14ac:dyDescent="0.25"/>
  <cols>
    <col min="1" max="1" width="26.6640625" customWidth="1"/>
    <col min="2" max="2" width="13.44140625" customWidth="1"/>
    <col min="3" max="3" width="32.6640625" customWidth="1"/>
    <col min="4" max="5" width="16.44140625" customWidth="1"/>
    <col min="6" max="6" width="31.6640625" customWidth="1"/>
    <col min="7" max="8" width="17.33203125" customWidth="1"/>
    <col min="9" max="9" width="17.33203125" style="15" customWidth="1"/>
    <col min="10" max="13" width="17.33203125" customWidth="1"/>
    <col min="14" max="15" width="17.33203125" style="15" customWidth="1"/>
    <col min="16" max="16" width="7.44140625" customWidth="1"/>
    <col min="17" max="17" width="6.109375" customWidth="1"/>
    <col min="18" max="27" width="17.33203125" customWidth="1"/>
  </cols>
  <sheetData>
    <row r="1" spans="1:27" ht="35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1" t="s">
        <v>5</v>
      </c>
      <c r="G1" s="11" t="s">
        <v>6</v>
      </c>
      <c r="H1" s="1" t="s">
        <v>7</v>
      </c>
      <c r="I1" s="11" t="s">
        <v>363</v>
      </c>
      <c r="J1" s="89" t="s">
        <v>364</v>
      </c>
      <c r="K1" s="1" t="s">
        <v>8</v>
      </c>
      <c r="L1" s="91" t="s">
        <v>369</v>
      </c>
      <c r="M1" s="91" t="s">
        <v>371</v>
      </c>
      <c r="N1" s="102" t="s">
        <v>375</v>
      </c>
      <c r="O1" s="102" t="s">
        <v>377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5.25" customHeight="1" x14ac:dyDescent="0.25">
      <c r="A2" s="16" t="s">
        <v>11</v>
      </c>
      <c r="B2" s="17">
        <v>25448</v>
      </c>
      <c r="C2" s="18" t="s">
        <v>12</v>
      </c>
      <c r="D2" s="19"/>
      <c r="E2" s="20" t="s">
        <v>13</v>
      </c>
      <c r="F2" s="21" t="s">
        <v>14</v>
      </c>
      <c r="G2" s="22" t="s">
        <v>15</v>
      </c>
      <c r="H2" s="24"/>
      <c r="I2" s="30"/>
      <c r="J2" s="88"/>
      <c r="K2" s="25"/>
      <c r="L2" s="24"/>
      <c r="M2" s="26"/>
      <c r="N2" s="103"/>
      <c r="O2" s="103"/>
      <c r="P2" s="28" t="str">
        <f t="shared" ref="P2:P33" ca="1" si="0">RIGHT(YEAR(TODAY()-B2),2)</f>
        <v>48</v>
      </c>
      <c r="Q2" s="29" t="s">
        <v>17</v>
      </c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5.25" customHeight="1" x14ac:dyDescent="0.25">
      <c r="A3" s="16" t="s">
        <v>18</v>
      </c>
      <c r="B3" s="17">
        <v>30501</v>
      </c>
      <c r="C3" s="18" t="s">
        <v>19</v>
      </c>
      <c r="D3" s="19"/>
      <c r="E3" s="20" t="s">
        <v>20</v>
      </c>
      <c r="F3" s="21" t="s">
        <v>21</v>
      </c>
      <c r="G3" s="22" t="s">
        <v>22</v>
      </c>
      <c r="H3" s="24"/>
      <c r="I3" s="30"/>
      <c r="J3" s="88"/>
      <c r="K3" s="37"/>
      <c r="L3" s="24"/>
      <c r="M3" s="26"/>
      <c r="N3" s="103"/>
      <c r="O3" s="103"/>
      <c r="P3" s="28" t="str">
        <f t="shared" ca="1" si="0"/>
        <v>35</v>
      </c>
      <c r="Q3" s="29" t="s">
        <v>17</v>
      </c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5.25" customHeight="1" x14ac:dyDescent="0.25">
      <c r="A4" s="16" t="s">
        <v>23</v>
      </c>
      <c r="B4" s="17">
        <v>23741</v>
      </c>
      <c r="C4" s="18" t="s">
        <v>24</v>
      </c>
      <c r="D4" s="116" t="s">
        <v>25</v>
      </c>
      <c r="E4" s="20" t="s">
        <v>26</v>
      </c>
      <c r="F4" s="112" t="s">
        <v>27</v>
      </c>
      <c r="G4" s="22" t="s">
        <v>22</v>
      </c>
      <c r="H4" s="30"/>
      <c r="I4" s="30"/>
      <c r="J4" s="88"/>
      <c r="K4" s="95"/>
      <c r="L4" s="59"/>
      <c r="M4" s="26"/>
      <c r="N4" s="103"/>
      <c r="O4" s="103"/>
      <c r="P4" s="28" t="str">
        <f t="shared" ca="1" si="0"/>
        <v>53</v>
      </c>
      <c r="Q4" s="29" t="s">
        <v>17</v>
      </c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5.25" customHeight="1" x14ac:dyDescent="0.25">
      <c r="A5" s="16" t="s">
        <v>28</v>
      </c>
      <c r="B5" s="17">
        <v>24944</v>
      </c>
      <c r="C5" s="18" t="s">
        <v>24</v>
      </c>
      <c r="D5" s="117"/>
      <c r="E5" s="20" t="s">
        <v>29</v>
      </c>
      <c r="F5" s="113"/>
      <c r="G5" s="22" t="s">
        <v>22</v>
      </c>
      <c r="H5" s="30"/>
      <c r="I5" s="30"/>
      <c r="J5" s="88"/>
      <c r="K5" s="95"/>
      <c r="L5" s="59"/>
      <c r="M5" s="26"/>
      <c r="N5" s="103"/>
      <c r="O5" s="103"/>
      <c r="P5" s="28" t="str">
        <f t="shared" ca="1" si="0"/>
        <v>50</v>
      </c>
      <c r="Q5" s="29" t="s">
        <v>17</v>
      </c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5.25" customHeight="1" x14ac:dyDescent="0.25">
      <c r="A6" s="16" t="s">
        <v>30</v>
      </c>
      <c r="B6" s="17">
        <v>21593</v>
      </c>
      <c r="C6" s="18" t="s">
        <v>31</v>
      </c>
      <c r="D6" s="31" t="s">
        <v>32</v>
      </c>
      <c r="E6" s="32" t="s">
        <v>33</v>
      </c>
      <c r="F6" s="33" t="s">
        <v>34</v>
      </c>
      <c r="G6" s="22" t="s">
        <v>22</v>
      </c>
      <c r="H6" s="24"/>
      <c r="I6" s="30"/>
      <c r="J6" s="88"/>
      <c r="K6" s="31"/>
      <c r="L6" s="24"/>
      <c r="M6" s="26"/>
      <c r="N6" s="103"/>
      <c r="O6" s="103"/>
      <c r="P6" s="28" t="str">
        <f t="shared" ca="1" si="0"/>
        <v>59</v>
      </c>
      <c r="Q6" s="29" t="s">
        <v>17</v>
      </c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35.25" customHeight="1" x14ac:dyDescent="0.25">
      <c r="A7" s="16" t="s">
        <v>35</v>
      </c>
      <c r="B7" s="17">
        <v>28297</v>
      </c>
      <c r="C7" s="18" t="s">
        <v>36</v>
      </c>
      <c r="D7" s="31" t="s">
        <v>37</v>
      </c>
      <c r="E7" s="32" t="s">
        <v>38</v>
      </c>
      <c r="F7" s="21" t="s">
        <v>39</v>
      </c>
      <c r="G7" s="22" t="s">
        <v>22</v>
      </c>
      <c r="H7" s="24"/>
      <c r="I7" s="30"/>
      <c r="J7" s="88"/>
      <c r="K7" s="25"/>
      <c r="L7" s="24"/>
      <c r="M7" s="26"/>
      <c r="N7" s="103"/>
      <c r="O7" s="103"/>
      <c r="P7" s="28" t="str">
        <f t="shared" ca="1" si="0"/>
        <v>41</v>
      </c>
      <c r="Q7" s="29" t="s">
        <v>17</v>
      </c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5.25" customHeight="1" x14ac:dyDescent="0.25">
      <c r="A8" s="109" t="s">
        <v>40</v>
      </c>
      <c r="B8" s="17">
        <v>26756</v>
      </c>
      <c r="C8" s="18" t="s">
        <v>41</v>
      </c>
      <c r="D8" s="31"/>
      <c r="E8" s="32" t="s">
        <v>42</v>
      </c>
      <c r="F8" s="21" t="s">
        <v>43</v>
      </c>
      <c r="G8" s="22" t="s">
        <v>22</v>
      </c>
      <c r="H8" s="39" t="s">
        <v>373</v>
      </c>
      <c r="I8" s="30" t="s">
        <v>10</v>
      </c>
      <c r="J8" s="88">
        <v>70</v>
      </c>
      <c r="K8" s="25" t="s">
        <v>385</v>
      </c>
      <c r="L8" s="24" t="s">
        <v>370</v>
      </c>
      <c r="M8" s="26" t="s">
        <v>386</v>
      </c>
      <c r="N8" s="107" t="s">
        <v>376</v>
      </c>
      <c r="O8" s="111" t="s">
        <v>387</v>
      </c>
      <c r="P8" s="28" t="str">
        <f t="shared" ca="1" si="0"/>
        <v>45</v>
      </c>
      <c r="Q8" s="29" t="s">
        <v>17</v>
      </c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5.25" customHeight="1" x14ac:dyDescent="0.25">
      <c r="A9" s="16" t="s">
        <v>44</v>
      </c>
      <c r="B9" s="17">
        <v>22977</v>
      </c>
      <c r="C9" s="18" t="s">
        <v>45</v>
      </c>
      <c r="D9" s="19" t="s">
        <v>46</v>
      </c>
      <c r="E9" s="20"/>
      <c r="F9" s="21" t="s">
        <v>47</v>
      </c>
      <c r="G9" s="22" t="s">
        <v>15</v>
      </c>
      <c r="H9" s="35"/>
      <c r="I9" s="70"/>
      <c r="J9" s="88"/>
      <c r="K9" s="93"/>
      <c r="L9" s="24"/>
      <c r="M9" s="26"/>
      <c r="N9" s="103"/>
      <c r="O9" s="103"/>
      <c r="P9" s="28" t="str">
        <f t="shared" ca="1" si="0"/>
        <v>55</v>
      </c>
      <c r="Q9" s="29" t="s">
        <v>17</v>
      </c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5.25" customHeight="1" x14ac:dyDescent="0.25">
      <c r="A10" s="16" t="s">
        <v>48</v>
      </c>
      <c r="B10" s="17">
        <v>23526</v>
      </c>
      <c r="C10" s="114" t="s">
        <v>49</v>
      </c>
      <c r="D10" s="116"/>
      <c r="E10" s="20" t="s">
        <v>50</v>
      </c>
      <c r="F10" s="21" t="str">
        <f>HYPERLINK("mailto:al1vfr@live.fr","al1vfr@live.fr")</f>
        <v>al1vfr@live.fr</v>
      </c>
      <c r="G10" s="22" t="s">
        <v>22</v>
      </c>
      <c r="H10" s="35"/>
      <c r="I10" s="70"/>
      <c r="J10" s="88"/>
      <c r="K10" s="96"/>
      <c r="L10" s="59"/>
      <c r="M10" s="26"/>
      <c r="N10" s="103"/>
      <c r="O10" s="103"/>
      <c r="P10" s="28" t="str">
        <f t="shared" ca="1" si="0"/>
        <v>54</v>
      </c>
      <c r="Q10" s="29" t="s">
        <v>17</v>
      </c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5.25" customHeight="1" x14ac:dyDescent="0.25">
      <c r="A11" s="16" t="s">
        <v>51</v>
      </c>
      <c r="B11" s="17">
        <v>25319</v>
      </c>
      <c r="C11" s="115"/>
      <c r="D11" s="117"/>
      <c r="E11" s="20" t="s">
        <v>52</v>
      </c>
      <c r="F11" s="21" t="s">
        <v>53</v>
      </c>
      <c r="G11" s="22" t="s">
        <v>22</v>
      </c>
      <c r="H11" s="35"/>
      <c r="I11" s="70"/>
      <c r="J11" s="88"/>
      <c r="K11" s="96"/>
      <c r="L11" s="59"/>
      <c r="M11" s="26"/>
      <c r="N11" s="103"/>
      <c r="O11" s="103"/>
      <c r="P11" s="28" t="str">
        <f t="shared" ca="1" si="0"/>
        <v>49</v>
      </c>
      <c r="Q11" s="29" t="s">
        <v>17</v>
      </c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5.25" customHeight="1" x14ac:dyDescent="0.25">
      <c r="A12" s="16" t="s">
        <v>54</v>
      </c>
      <c r="B12" s="17">
        <v>27284</v>
      </c>
      <c r="C12" s="18" t="s">
        <v>55</v>
      </c>
      <c r="D12" s="19"/>
      <c r="E12" s="20" t="s">
        <v>56</v>
      </c>
      <c r="F12" s="21" t="s">
        <v>57</v>
      </c>
      <c r="G12" s="22" t="s">
        <v>22</v>
      </c>
      <c r="H12" s="35"/>
      <c r="I12" s="70"/>
      <c r="J12" s="88"/>
      <c r="K12" s="94"/>
      <c r="L12" s="24"/>
      <c r="M12" s="26"/>
      <c r="N12" s="103"/>
      <c r="O12" s="103"/>
      <c r="P12" s="28" t="str">
        <f t="shared" ca="1" si="0"/>
        <v>43</v>
      </c>
      <c r="Q12" s="29" t="s">
        <v>17</v>
      </c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35.25" customHeight="1" x14ac:dyDescent="0.25">
      <c r="A13" s="16" t="s">
        <v>58</v>
      </c>
      <c r="B13" s="17">
        <v>24549</v>
      </c>
      <c r="C13" s="38" t="s">
        <v>59</v>
      </c>
      <c r="D13" s="23" t="s">
        <v>60</v>
      </c>
      <c r="E13" s="23" t="s">
        <v>61</v>
      </c>
      <c r="F13" s="21" t="s">
        <v>62</v>
      </c>
      <c r="G13" s="22" t="s">
        <v>22</v>
      </c>
      <c r="H13" s="35"/>
      <c r="I13" s="70"/>
      <c r="J13" s="88"/>
      <c r="K13" s="25"/>
      <c r="L13" s="24"/>
      <c r="M13" s="26"/>
      <c r="N13" s="103"/>
      <c r="O13" s="103"/>
      <c r="P13" s="28" t="str">
        <f t="shared" ca="1" si="0"/>
        <v>51</v>
      </c>
      <c r="Q13" s="29" t="s">
        <v>17</v>
      </c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35.25" customHeight="1" x14ac:dyDescent="0.25">
      <c r="A14" s="16" t="s">
        <v>63</v>
      </c>
      <c r="B14" s="17">
        <v>34168</v>
      </c>
      <c r="C14" s="38" t="s">
        <v>64</v>
      </c>
      <c r="D14" s="23"/>
      <c r="E14" s="23" t="s">
        <v>65</v>
      </c>
      <c r="F14" s="21" t="s">
        <v>66</v>
      </c>
      <c r="G14" s="22" t="s">
        <v>15</v>
      </c>
      <c r="H14" s="39"/>
      <c r="I14" s="78"/>
      <c r="J14" s="88"/>
      <c r="K14" s="97"/>
      <c r="L14" s="24"/>
      <c r="M14" s="26"/>
      <c r="N14" s="103"/>
      <c r="O14" s="103"/>
      <c r="P14" s="28" t="str">
        <f t="shared" ca="1" si="0"/>
        <v>25</v>
      </c>
      <c r="Q14" s="42" t="s">
        <v>17</v>
      </c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35.25" customHeight="1" x14ac:dyDescent="0.25">
      <c r="A15" s="16" t="s">
        <v>67</v>
      </c>
      <c r="B15" s="17">
        <v>24754</v>
      </c>
      <c r="C15" s="114" t="s">
        <v>68</v>
      </c>
      <c r="D15" s="116" t="s">
        <v>69</v>
      </c>
      <c r="E15" s="20" t="s">
        <v>70</v>
      </c>
      <c r="F15" s="21" t="s">
        <v>71</v>
      </c>
      <c r="G15" s="22" t="s">
        <v>15</v>
      </c>
      <c r="H15" s="43"/>
      <c r="I15" s="43"/>
      <c r="J15" s="88"/>
      <c r="K15" s="95"/>
      <c r="L15" s="59"/>
      <c r="M15" s="26"/>
      <c r="N15" s="103"/>
      <c r="O15" s="103"/>
      <c r="P15" s="28" t="str">
        <f t="shared" ca="1" si="0"/>
        <v>50</v>
      </c>
      <c r="Q15" s="29" t="s">
        <v>17</v>
      </c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35.25" customHeight="1" x14ac:dyDescent="0.25">
      <c r="A16" s="16" t="s">
        <v>72</v>
      </c>
      <c r="B16" s="17">
        <v>24344</v>
      </c>
      <c r="C16" s="115"/>
      <c r="D16" s="117"/>
      <c r="E16" s="20" t="s">
        <v>73</v>
      </c>
      <c r="F16" s="21" t="s">
        <v>74</v>
      </c>
      <c r="G16" s="22" t="s">
        <v>15</v>
      </c>
      <c r="H16" s="43"/>
      <c r="I16" s="43"/>
      <c r="J16" s="88"/>
      <c r="K16" s="95"/>
      <c r="L16" s="59"/>
      <c r="M16" s="26"/>
      <c r="N16" s="103"/>
      <c r="O16" s="103"/>
      <c r="P16" s="28" t="str">
        <f t="shared" ca="1" si="0"/>
        <v>52</v>
      </c>
      <c r="Q16" s="29" t="s">
        <v>17</v>
      </c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35.25" customHeight="1" x14ac:dyDescent="0.25">
      <c r="A17" s="16" t="s">
        <v>75</v>
      </c>
      <c r="B17" s="17">
        <v>20663</v>
      </c>
      <c r="C17" s="18" t="s">
        <v>76</v>
      </c>
      <c r="D17" s="19" t="s">
        <v>77</v>
      </c>
      <c r="E17" s="20" t="s">
        <v>78</v>
      </c>
      <c r="F17" s="21" t="s">
        <v>79</v>
      </c>
      <c r="G17" s="22" t="s">
        <v>22</v>
      </c>
      <c r="H17" s="44"/>
      <c r="I17" s="43"/>
      <c r="J17" s="88"/>
      <c r="K17" s="94"/>
      <c r="L17" s="24"/>
      <c r="M17" s="26"/>
      <c r="N17" s="103"/>
      <c r="O17" s="103"/>
      <c r="P17" s="28" t="str">
        <f t="shared" ca="1" si="0"/>
        <v>62</v>
      </c>
      <c r="Q17" s="29" t="s">
        <v>17</v>
      </c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5.25" customHeight="1" x14ac:dyDescent="0.25">
      <c r="A18" s="45" t="s">
        <v>80</v>
      </c>
      <c r="B18" s="17">
        <v>26538</v>
      </c>
      <c r="C18" s="46" t="s">
        <v>81</v>
      </c>
      <c r="D18" s="19"/>
      <c r="E18" s="47" t="s">
        <v>82</v>
      </c>
      <c r="F18" s="21" t="s">
        <v>83</v>
      </c>
      <c r="G18" s="22" t="s">
        <v>15</v>
      </c>
      <c r="H18" s="44"/>
      <c r="I18" s="43"/>
      <c r="J18" s="88"/>
      <c r="K18" s="41"/>
      <c r="L18" s="24"/>
      <c r="M18" s="48"/>
      <c r="N18" s="104"/>
      <c r="O18" s="104"/>
      <c r="P18" s="28" t="str">
        <f t="shared" ca="1" si="0"/>
        <v>46</v>
      </c>
      <c r="Q18" s="29" t="s">
        <v>17</v>
      </c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5.25" customHeight="1" x14ac:dyDescent="0.25">
      <c r="A19" s="16" t="s">
        <v>84</v>
      </c>
      <c r="B19" s="17">
        <v>31554</v>
      </c>
      <c r="C19" s="18" t="s">
        <v>85</v>
      </c>
      <c r="D19" s="19" t="s">
        <v>86</v>
      </c>
      <c r="E19" s="20"/>
      <c r="F19" s="22" t="s">
        <v>87</v>
      </c>
      <c r="G19" s="22" t="s">
        <v>22</v>
      </c>
      <c r="H19" s="44"/>
      <c r="I19" s="43"/>
      <c r="J19" s="88"/>
      <c r="K19" s="25"/>
      <c r="L19" s="24"/>
      <c r="M19" s="26"/>
      <c r="N19" s="103"/>
      <c r="O19" s="103"/>
      <c r="P19" s="28" t="str">
        <f t="shared" ca="1" si="0"/>
        <v>32</v>
      </c>
      <c r="Q19" s="29" t="s">
        <v>17</v>
      </c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5.25" customHeight="1" x14ac:dyDescent="0.25">
      <c r="A20" s="16" t="s">
        <v>88</v>
      </c>
      <c r="B20" s="17">
        <v>30032</v>
      </c>
      <c r="C20" s="38" t="s">
        <v>89</v>
      </c>
      <c r="D20" s="23"/>
      <c r="E20" s="23" t="s">
        <v>90</v>
      </c>
      <c r="F20" s="22" t="s">
        <v>91</v>
      </c>
      <c r="G20" s="22" t="s">
        <v>22</v>
      </c>
      <c r="H20" s="49"/>
      <c r="I20" s="79"/>
      <c r="J20" s="88"/>
      <c r="K20" s="25"/>
      <c r="L20" s="24"/>
      <c r="M20" s="26"/>
      <c r="N20" s="103"/>
      <c r="O20" s="103"/>
      <c r="P20" s="28" t="str">
        <f t="shared" ca="1" si="0"/>
        <v>36</v>
      </c>
      <c r="Q20" s="29" t="s">
        <v>17</v>
      </c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5.25" customHeight="1" x14ac:dyDescent="0.25">
      <c r="A21" s="16" t="s">
        <v>92</v>
      </c>
      <c r="B21" s="17">
        <v>30050</v>
      </c>
      <c r="C21" s="38" t="s">
        <v>93</v>
      </c>
      <c r="D21" s="23"/>
      <c r="E21" s="23" t="s">
        <v>94</v>
      </c>
      <c r="F21" s="22" t="s">
        <v>95</v>
      </c>
      <c r="G21" s="22" t="s">
        <v>15</v>
      </c>
      <c r="H21" s="49"/>
      <c r="I21" s="79"/>
      <c r="J21" s="88"/>
      <c r="K21" s="25"/>
      <c r="L21" s="24"/>
      <c r="M21" s="26"/>
      <c r="N21" s="103"/>
      <c r="O21" s="103"/>
      <c r="P21" s="28" t="str">
        <f t="shared" ca="1" si="0"/>
        <v>36</v>
      </c>
      <c r="Q21" s="29" t="s">
        <v>17</v>
      </c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5.25" customHeight="1" x14ac:dyDescent="0.25">
      <c r="A22" s="109" t="s">
        <v>96</v>
      </c>
      <c r="B22" s="17">
        <v>33518</v>
      </c>
      <c r="C22" s="18" t="s">
        <v>97</v>
      </c>
      <c r="D22" s="19"/>
      <c r="E22" s="20" t="s">
        <v>98</v>
      </c>
      <c r="F22" s="21" t="str">
        <f>HYPERLINK("mailto:jennifer.delloux@laposte.net","jennifer.delloux@laposte.net")</f>
        <v>jennifer.delloux@laposte.net</v>
      </c>
      <c r="G22" s="22" t="s">
        <v>22</v>
      </c>
      <c r="H22" s="39" t="s">
        <v>373</v>
      </c>
      <c r="I22" s="70" t="s">
        <v>10</v>
      </c>
      <c r="J22" s="88">
        <v>70</v>
      </c>
      <c r="K22" s="110"/>
      <c r="L22" s="24" t="s">
        <v>370</v>
      </c>
      <c r="M22" s="26" t="s">
        <v>386</v>
      </c>
      <c r="N22" s="107" t="s">
        <v>376</v>
      </c>
      <c r="O22" s="104" t="s">
        <v>16</v>
      </c>
      <c r="P22" s="28" t="str">
        <f t="shared" ca="1" si="0"/>
        <v>26</v>
      </c>
      <c r="Q22" s="29" t="s">
        <v>17</v>
      </c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5.25" customHeight="1" x14ac:dyDescent="0.25">
      <c r="A23" s="109" t="s">
        <v>99</v>
      </c>
      <c r="B23" s="17">
        <v>33549</v>
      </c>
      <c r="C23" s="18" t="s">
        <v>100</v>
      </c>
      <c r="D23" s="19"/>
      <c r="E23" s="20" t="s">
        <v>101</v>
      </c>
      <c r="F23" s="21" t="s">
        <v>102</v>
      </c>
      <c r="G23" s="22" t="s">
        <v>22</v>
      </c>
      <c r="H23" s="50" t="s">
        <v>401</v>
      </c>
      <c r="I23" s="52" t="s">
        <v>366</v>
      </c>
      <c r="J23" s="88">
        <v>36</v>
      </c>
      <c r="K23" s="25" t="s">
        <v>402</v>
      </c>
      <c r="L23" s="35" t="s">
        <v>9</v>
      </c>
      <c r="M23" s="26" t="s">
        <v>403</v>
      </c>
      <c r="N23" s="103" t="s">
        <v>16</v>
      </c>
      <c r="O23" s="103" t="s">
        <v>387</v>
      </c>
      <c r="P23" s="28" t="str">
        <f t="shared" ca="1" si="0"/>
        <v>26</v>
      </c>
      <c r="Q23" s="29" t="s">
        <v>17</v>
      </c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5.25" customHeight="1" x14ac:dyDescent="0.25">
      <c r="A24" s="16" t="s">
        <v>103</v>
      </c>
      <c r="B24" s="17">
        <v>28633</v>
      </c>
      <c r="C24" s="18" t="s">
        <v>104</v>
      </c>
      <c r="D24" s="19" t="s">
        <v>105</v>
      </c>
      <c r="E24" s="20" t="s">
        <v>106</v>
      </c>
      <c r="F24" s="21" t="s">
        <v>107</v>
      </c>
      <c r="G24" s="22" t="s">
        <v>22</v>
      </c>
      <c r="H24" s="51"/>
      <c r="I24" s="80"/>
      <c r="J24" s="88"/>
      <c r="K24" s="25"/>
      <c r="L24" s="24"/>
      <c r="M24" s="26"/>
      <c r="N24" s="103"/>
      <c r="O24" s="103"/>
      <c r="P24" s="28" t="str">
        <f t="shared" ca="1" si="0"/>
        <v>40</v>
      </c>
      <c r="Q24" s="29" t="s">
        <v>17</v>
      </c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5.25" customHeight="1" x14ac:dyDescent="0.25">
      <c r="A25" s="16" t="s">
        <v>108</v>
      </c>
      <c r="B25" s="17">
        <v>26311</v>
      </c>
      <c r="C25" s="18" t="s">
        <v>109</v>
      </c>
      <c r="D25" s="19"/>
      <c r="E25" s="20" t="s">
        <v>110</v>
      </c>
      <c r="F25" s="21" t="s">
        <v>111</v>
      </c>
      <c r="G25" s="22" t="s">
        <v>15</v>
      </c>
      <c r="H25" s="51"/>
      <c r="I25" s="80"/>
      <c r="J25" s="88"/>
      <c r="K25" s="25"/>
      <c r="L25" s="24"/>
      <c r="M25" s="26"/>
      <c r="N25" s="103"/>
      <c r="O25" s="103"/>
      <c r="P25" s="28" t="str">
        <f t="shared" ca="1" si="0"/>
        <v>46</v>
      </c>
      <c r="Q25" s="29" t="s">
        <v>17</v>
      </c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5.25" customHeight="1" x14ac:dyDescent="0.25">
      <c r="A26" s="109" t="s">
        <v>112</v>
      </c>
      <c r="B26" s="17">
        <v>27872</v>
      </c>
      <c r="C26" s="18" t="s">
        <v>113</v>
      </c>
      <c r="D26" s="19" t="s">
        <v>114</v>
      </c>
      <c r="E26" s="20" t="s">
        <v>115</v>
      </c>
      <c r="F26" s="21" t="s">
        <v>116</v>
      </c>
      <c r="G26" s="22" t="s">
        <v>22</v>
      </c>
      <c r="H26" s="98" t="s">
        <v>372</v>
      </c>
      <c r="I26" s="43" t="s">
        <v>10</v>
      </c>
      <c r="J26" s="88">
        <v>70</v>
      </c>
      <c r="K26" s="41" t="s">
        <v>367</v>
      </c>
      <c r="L26" s="24" t="s">
        <v>370</v>
      </c>
      <c r="M26" s="26" t="s">
        <v>386</v>
      </c>
      <c r="N26" s="107" t="s">
        <v>376</v>
      </c>
      <c r="O26" s="108" t="s">
        <v>16</v>
      </c>
      <c r="P26" s="28" t="str">
        <f t="shared" ca="1" si="0"/>
        <v>42</v>
      </c>
      <c r="Q26" s="29" t="s">
        <v>17</v>
      </c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5.25" customHeight="1" x14ac:dyDescent="0.25">
      <c r="A27" s="16" t="s">
        <v>117</v>
      </c>
      <c r="B27" s="17">
        <v>28587</v>
      </c>
      <c r="C27" s="18" t="s">
        <v>113</v>
      </c>
      <c r="D27" s="19" t="s">
        <v>114</v>
      </c>
      <c r="E27" s="20" t="s">
        <v>118</v>
      </c>
      <c r="F27" s="21" t="s">
        <v>119</v>
      </c>
      <c r="G27" s="22" t="s">
        <v>22</v>
      </c>
      <c r="H27" s="35"/>
      <c r="I27" s="70"/>
      <c r="J27" s="88"/>
      <c r="K27" s="25"/>
      <c r="L27" s="24"/>
      <c r="M27" s="26"/>
      <c r="N27" s="103"/>
      <c r="O27" s="103"/>
      <c r="P27" s="28" t="str">
        <f t="shared" ca="1" si="0"/>
        <v>40</v>
      </c>
      <c r="Q27" s="29" t="s">
        <v>17</v>
      </c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5.25" customHeight="1" x14ac:dyDescent="0.25">
      <c r="A28" s="54" t="s">
        <v>120</v>
      </c>
      <c r="B28" s="55">
        <v>19196</v>
      </c>
      <c r="C28" s="56" t="s">
        <v>121</v>
      </c>
      <c r="D28" s="57" t="s">
        <v>122</v>
      </c>
      <c r="E28" s="58" t="s">
        <v>123</v>
      </c>
      <c r="F28" s="58" t="s">
        <v>124</v>
      </c>
      <c r="G28" s="28" t="s">
        <v>22</v>
      </c>
      <c r="H28" s="59"/>
      <c r="I28" s="81"/>
      <c r="J28" s="88"/>
      <c r="K28" s="25"/>
      <c r="L28" s="24"/>
      <c r="M28" s="92"/>
      <c r="N28" s="92"/>
      <c r="O28" s="92"/>
      <c r="P28" s="28" t="str">
        <f t="shared" ca="1" si="0"/>
        <v>66</v>
      </c>
      <c r="Q28" s="29" t="s">
        <v>17</v>
      </c>
      <c r="R28" s="3"/>
      <c r="S28" s="3"/>
      <c r="T28" s="3"/>
      <c r="U28" s="3"/>
      <c r="V28" s="3"/>
      <c r="W28" s="3"/>
      <c r="X28" s="3"/>
      <c r="Y28" s="3"/>
      <c r="Z28" s="3"/>
      <c r="AA28" s="2"/>
    </row>
    <row r="29" spans="1:27" ht="35.25" customHeight="1" x14ac:dyDescent="0.25">
      <c r="A29" s="16" t="s">
        <v>125</v>
      </c>
      <c r="B29" s="17">
        <v>33905</v>
      </c>
      <c r="C29" s="38" t="s">
        <v>126</v>
      </c>
      <c r="D29" s="23"/>
      <c r="E29" s="23" t="s">
        <v>127</v>
      </c>
      <c r="F29" s="22" t="s">
        <v>128</v>
      </c>
      <c r="G29" s="22" t="s">
        <v>22</v>
      </c>
      <c r="H29" s="24"/>
      <c r="I29" s="30"/>
      <c r="J29" s="88"/>
      <c r="K29" s="25"/>
      <c r="L29" s="24"/>
      <c r="M29" s="26"/>
      <c r="N29" s="103"/>
      <c r="O29" s="103"/>
      <c r="P29" s="28" t="str">
        <f t="shared" ca="1" si="0"/>
        <v>25</v>
      </c>
      <c r="Q29" s="29" t="s">
        <v>17</v>
      </c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s="13" customFormat="1" ht="35.25" customHeight="1" x14ac:dyDescent="0.25">
      <c r="A30" s="45" t="s">
        <v>355</v>
      </c>
      <c r="B30" s="60">
        <v>30000</v>
      </c>
      <c r="C30" s="61" t="s">
        <v>356</v>
      </c>
      <c r="D30" s="23"/>
      <c r="E30" s="62" t="s">
        <v>357</v>
      </c>
      <c r="F30" s="22" t="s">
        <v>358</v>
      </c>
      <c r="G30" s="22" t="s">
        <v>22</v>
      </c>
      <c r="H30" s="24"/>
      <c r="I30" s="30"/>
      <c r="J30" s="88"/>
      <c r="K30" s="25"/>
      <c r="L30" s="24"/>
      <c r="M30" s="26"/>
      <c r="N30" s="103"/>
      <c r="O30" s="103"/>
      <c r="P30" s="28" t="str">
        <f t="shared" ca="1" si="0"/>
        <v>36</v>
      </c>
      <c r="Q30" s="42" t="s">
        <v>17</v>
      </c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5.25" customHeight="1" x14ac:dyDescent="0.25">
      <c r="A31" s="16" t="s">
        <v>129</v>
      </c>
      <c r="B31" s="17">
        <v>27860</v>
      </c>
      <c r="C31" s="18" t="s">
        <v>130</v>
      </c>
      <c r="D31" s="19" t="s">
        <v>131</v>
      </c>
      <c r="E31" s="20" t="s">
        <v>132</v>
      </c>
      <c r="F31" s="21" t="s">
        <v>133</v>
      </c>
      <c r="G31" s="22" t="s">
        <v>22</v>
      </c>
      <c r="H31" s="24"/>
      <c r="I31" s="30"/>
      <c r="J31" s="88"/>
      <c r="K31" s="25"/>
      <c r="L31" s="24"/>
      <c r="M31" s="26"/>
      <c r="N31" s="103"/>
      <c r="O31" s="103"/>
      <c r="P31" s="28" t="str">
        <f t="shared" ca="1" si="0"/>
        <v>42</v>
      </c>
      <c r="Q31" s="29" t="s">
        <v>17</v>
      </c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5.25" customHeight="1" x14ac:dyDescent="0.25">
      <c r="A32" s="16" t="s">
        <v>134</v>
      </c>
      <c r="B32" s="17">
        <v>23747</v>
      </c>
      <c r="C32" s="18" t="s">
        <v>135</v>
      </c>
      <c r="D32" s="19"/>
      <c r="E32" s="20" t="s">
        <v>136</v>
      </c>
      <c r="F32" s="21" t="s">
        <v>137</v>
      </c>
      <c r="G32" s="22" t="s">
        <v>22</v>
      </c>
      <c r="H32" s="35"/>
      <c r="I32" s="70"/>
      <c r="J32" s="88"/>
      <c r="K32" s="25"/>
      <c r="L32" s="24"/>
      <c r="M32" s="26"/>
      <c r="N32" s="103"/>
      <c r="O32" s="103"/>
      <c r="P32" s="28" t="str">
        <f t="shared" ca="1" si="0"/>
        <v>53</v>
      </c>
      <c r="Q32" s="29" t="s">
        <v>17</v>
      </c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5.25" customHeight="1" x14ac:dyDescent="0.25">
      <c r="A33" s="16" t="s">
        <v>138</v>
      </c>
      <c r="B33" s="17">
        <v>26167</v>
      </c>
      <c r="C33" s="18" t="s">
        <v>135</v>
      </c>
      <c r="D33" s="19"/>
      <c r="E33" s="20" t="s">
        <v>136</v>
      </c>
      <c r="F33" s="21" t="s">
        <v>137</v>
      </c>
      <c r="G33" s="22" t="s">
        <v>22</v>
      </c>
      <c r="H33" s="35"/>
      <c r="I33" s="70"/>
      <c r="J33" s="88"/>
      <c r="K33" s="25"/>
      <c r="L33" s="24"/>
      <c r="M33" s="26"/>
      <c r="N33" s="103"/>
      <c r="O33" s="103"/>
      <c r="P33" s="28" t="str">
        <f t="shared" ca="1" si="0"/>
        <v>47</v>
      </c>
      <c r="Q33" s="29" t="s">
        <v>17</v>
      </c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5.25" customHeight="1" x14ac:dyDescent="0.25">
      <c r="A34" s="16" t="s">
        <v>139</v>
      </c>
      <c r="B34" s="17">
        <v>29136</v>
      </c>
      <c r="C34" s="18" t="s">
        <v>140</v>
      </c>
      <c r="D34" s="19"/>
      <c r="E34" s="20" t="s">
        <v>141</v>
      </c>
      <c r="F34" s="21" t="s">
        <v>142</v>
      </c>
      <c r="G34" s="22" t="s">
        <v>22</v>
      </c>
      <c r="H34" s="38"/>
      <c r="I34" s="34"/>
      <c r="J34" s="88"/>
      <c r="K34" s="25"/>
      <c r="L34" s="24"/>
      <c r="M34" s="26"/>
      <c r="N34" s="103"/>
      <c r="O34" s="103"/>
      <c r="P34" s="28" t="str">
        <f t="shared" ref="P34:P65" ca="1" si="1">RIGHT(YEAR(TODAY()-B34),2)</f>
        <v>38</v>
      </c>
      <c r="Q34" s="29" t="s">
        <v>17</v>
      </c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5.25" customHeight="1" x14ac:dyDescent="0.25">
      <c r="A35" s="63" t="s">
        <v>143</v>
      </c>
      <c r="B35" s="64">
        <v>30892</v>
      </c>
      <c r="C35" s="36" t="s">
        <v>144</v>
      </c>
      <c r="D35" s="37"/>
      <c r="E35" s="65" t="s">
        <v>145</v>
      </c>
      <c r="F35" s="21" t="s">
        <v>146</v>
      </c>
      <c r="G35" s="66" t="s">
        <v>22</v>
      </c>
      <c r="H35" s="67"/>
      <c r="I35" s="82"/>
      <c r="J35" s="88"/>
      <c r="K35" s="25"/>
      <c r="L35" s="24"/>
      <c r="M35" s="26"/>
      <c r="N35" s="103"/>
      <c r="O35" s="103"/>
      <c r="P35" s="28" t="str">
        <f t="shared" ca="1" si="1"/>
        <v>34</v>
      </c>
      <c r="Q35" s="29" t="s">
        <v>17</v>
      </c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5.25" customHeight="1" x14ac:dyDescent="0.25">
      <c r="A36" s="109" t="s">
        <v>147</v>
      </c>
      <c r="B36" s="55">
        <v>27223</v>
      </c>
      <c r="C36" s="18" t="s">
        <v>148</v>
      </c>
      <c r="D36" s="20" t="s">
        <v>379</v>
      </c>
      <c r="E36" s="20" t="s">
        <v>149</v>
      </c>
      <c r="F36" s="21" t="s">
        <v>150</v>
      </c>
      <c r="G36" s="23" t="s">
        <v>22</v>
      </c>
      <c r="H36" s="39" t="s">
        <v>373</v>
      </c>
      <c r="I36" s="35" t="s">
        <v>366</v>
      </c>
      <c r="J36" s="88">
        <v>36</v>
      </c>
      <c r="K36" s="41" t="s">
        <v>380</v>
      </c>
      <c r="L36" s="35" t="s">
        <v>9</v>
      </c>
      <c r="M36" s="48" t="s">
        <v>381</v>
      </c>
      <c r="N36" s="104" t="s">
        <v>16</v>
      </c>
      <c r="O36" s="103" t="s">
        <v>16</v>
      </c>
      <c r="P36" s="28" t="str">
        <f t="shared" ca="1" si="1"/>
        <v>44</v>
      </c>
      <c r="Q36" s="29" t="s">
        <v>17</v>
      </c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5.25" customHeight="1" x14ac:dyDescent="0.25">
      <c r="A37" s="16" t="s">
        <v>151</v>
      </c>
      <c r="B37" s="68">
        <v>25674</v>
      </c>
      <c r="C37" s="27" t="s">
        <v>152</v>
      </c>
      <c r="D37" s="31" t="s">
        <v>153</v>
      </c>
      <c r="E37" s="32" t="s">
        <v>154</v>
      </c>
      <c r="F37" s="21" t="s">
        <v>155</v>
      </c>
      <c r="G37" s="69" t="s">
        <v>22</v>
      </c>
      <c r="H37" s="70"/>
      <c r="I37" s="70"/>
      <c r="J37" s="88"/>
      <c r="K37" s="25"/>
      <c r="L37" s="24"/>
      <c r="M37" s="26"/>
      <c r="N37" s="103"/>
      <c r="O37" s="103"/>
      <c r="P37" s="28" t="str">
        <f t="shared" ca="1" si="1"/>
        <v>48</v>
      </c>
      <c r="Q37" s="29" t="s">
        <v>17</v>
      </c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5.25" customHeight="1" x14ac:dyDescent="0.25">
      <c r="A38" s="71" t="s">
        <v>156</v>
      </c>
      <c r="B38" s="17">
        <v>25785</v>
      </c>
      <c r="C38" s="18" t="s">
        <v>152</v>
      </c>
      <c r="D38" s="19" t="s">
        <v>153</v>
      </c>
      <c r="E38" s="20" t="s">
        <v>157</v>
      </c>
      <c r="F38" s="21" t="str">
        <f>HYPERLINK("mailto:laurent.jacquemard@mairie-reims.fr","laurent.jacquemard@mairie-reims.fr")</f>
        <v>laurent.jacquemard@mairie-reims.fr</v>
      </c>
      <c r="G38" s="22" t="s">
        <v>22</v>
      </c>
      <c r="H38" s="70"/>
      <c r="I38" s="70"/>
      <c r="J38" s="88"/>
      <c r="K38" s="25"/>
      <c r="L38" s="24"/>
      <c r="M38" s="26"/>
      <c r="N38" s="103"/>
      <c r="O38" s="103"/>
      <c r="P38" s="28" t="str">
        <f t="shared" ca="1" si="1"/>
        <v>48</v>
      </c>
      <c r="Q38" s="29" t="s">
        <v>17</v>
      </c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5.25" customHeight="1" x14ac:dyDescent="0.25">
      <c r="A39" s="109" t="s">
        <v>158</v>
      </c>
      <c r="B39" s="17">
        <v>29788</v>
      </c>
      <c r="C39" s="18" t="s">
        <v>159</v>
      </c>
      <c r="D39" s="19"/>
      <c r="E39" s="20" t="s">
        <v>160</v>
      </c>
      <c r="F39" s="21" t="s">
        <v>365</v>
      </c>
      <c r="G39" s="22" t="s">
        <v>22</v>
      </c>
      <c r="H39" s="35" t="s">
        <v>395</v>
      </c>
      <c r="I39" s="70" t="s">
        <v>366</v>
      </c>
      <c r="J39" s="88">
        <v>36</v>
      </c>
      <c r="K39" s="25" t="s">
        <v>396</v>
      </c>
      <c r="L39" s="35" t="s">
        <v>9</v>
      </c>
      <c r="M39" s="26" t="s">
        <v>397</v>
      </c>
      <c r="N39" s="103" t="s">
        <v>387</v>
      </c>
      <c r="O39" s="103" t="s">
        <v>16</v>
      </c>
      <c r="P39" s="28" t="str">
        <f t="shared" ca="1" si="1"/>
        <v>37</v>
      </c>
      <c r="Q39" s="29" t="s">
        <v>17</v>
      </c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s="10" customFormat="1" ht="35.25" customHeight="1" x14ac:dyDescent="0.25">
      <c r="A40" s="16" t="s">
        <v>344</v>
      </c>
      <c r="B40" s="17">
        <v>33554</v>
      </c>
      <c r="C40" s="18" t="s">
        <v>345</v>
      </c>
      <c r="D40" s="19"/>
      <c r="E40" s="20" t="s">
        <v>346</v>
      </c>
      <c r="F40" s="21" t="s">
        <v>347</v>
      </c>
      <c r="G40" s="22" t="s">
        <v>22</v>
      </c>
      <c r="H40" s="35"/>
      <c r="I40" s="70"/>
      <c r="J40" s="88"/>
      <c r="K40" s="25"/>
      <c r="L40" s="24"/>
      <c r="M40" s="26"/>
      <c r="N40" s="103"/>
      <c r="O40" s="103"/>
      <c r="P40" s="28" t="str">
        <f t="shared" ca="1" si="1"/>
        <v>26</v>
      </c>
      <c r="Q40" s="29" t="s">
        <v>17</v>
      </c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5.25" customHeight="1" x14ac:dyDescent="0.25">
      <c r="A41" s="16" t="s">
        <v>161</v>
      </c>
      <c r="B41" s="17">
        <v>32462</v>
      </c>
      <c r="C41" s="18" t="s">
        <v>162</v>
      </c>
      <c r="D41" s="19"/>
      <c r="E41" s="20" t="s">
        <v>163</v>
      </c>
      <c r="F41" s="53" t="s">
        <v>164</v>
      </c>
      <c r="G41" s="22" t="s">
        <v>22</v>
      </c>
      <c r="H41" s="24"/>
      <c r="I41" s="30"/>
      <c r="J41" s="88"/>
      <c r="K41" s="19"/>
      <c r="L41" s="24"/>
      <c r="M41" s="26"/>
      <c r="N41" s="103"/>
      <c r="O41" s="103"/>
      <c r="P41" s="28" t="str">
        <f t="shared" ca="1" si="1"/>
        <v>29</v>
      </c>
      <c r="Q41" s="29" t="s">
        <v>17</v>
      </c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5.25" customHeight="1" x14ac:dyDescent="0.25">
      <c r="A42" s="16" t="s">
        <v>165</v>
      </c>
      <c r="B42" s="17">
        <v>27042</v>
      </c>
      <c r="C42" s="18" t="s">
        <v>166</v>
      </c>
      <c r="D42" s="19"/>
      <c r="E42" s="20" t="s">
        <v>167</v>
      </c>
      <c r="F42" s="53" t="s">
        <v>168</v>
      </c>
      <c r="G42" s="22" t="s">
        <v>15</v>
      </c>
      <c r="H42" s="30"/>
      <c r="I42" s="30"/>
      <c r="J42" s="88"/>
      <c r="K42" s="19"/>
      <c r="L42" s="24"/>
      <c r="M42" s="26"/>
      <c r="N42" s="103"/>
      <c r="O42" s="103"/>
      <c r="P42" s="28" t="str">
        <f t="shared" ca="1" si="1"/>
        <v>44</v>
      </c>
      <c r="Q42" s="29" t="s">
        <v>17</v>
      </c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s="12" customFormat="1" ht="35.25" customHeight="1" x14ac:dyDescent="0.25">
      <c r="A43" s="16" t="s">
        <v>350</v>
      </c>
      <c r="B43" s="17">
        <v>23293</v>
      </c>
      <c r="C43" s="18" t="s">
        <v>348</v>
      </c>
      <c r="D43" s="19"/>
      <c r="E43" s="20" t="s">
        <v>349</v>
      </c>
      <c r="F43" s="53" t="s">
        <v>351</v>
      </c>
      <c r="G43" s="22" t="s">
        <v>22</v>
      </c>
      <c r="H43" s="30"/>
      <c r="I43" s="30"/>
      <c r="J43" s="88"/>
      <c r="K43" s="19"/>
      <c r="L43" s="24"/>
      <c r="M43" s="26"/>
      <c r="N43" s="103"/>
      <c r="O43" s="103"/>
      <c r="P43" s="28" t="str">
        <f t="shared" ca="1" si="1"/>
        <v>54</v>
      </c>
      <c r="Q43" s="29" t="s">
        <v>17</v>
      </c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5.25" customHeight="1" x14ac:dyDescent="0.25">
      <c r="A44" s="16" t="s">
        <v>169</v>
      </c>
      <c r="B44" s="17">
        <v>31459</v>
      </c>
      <c r="C44" s="38" t="s">
        <v>170</v>
      </c>
      <c r="D44" s="38" t="s">
        <v>171</v>
      </c>
      <c r="E44" s="38" t="s">
        <v>172</v>
      </c>
      <c r="F44" s="53" t="str">
        <f t="shared" ref="F44:F45" si="2">HYPERLINK("mailto:sisie7@hotmail.com","sisie7@hotmail.com")</f>
        <v>sisie7@hotmail.com</v>
      </c>
      <c r="G44" s="22" t="s">
        <v>22</v>
      </c>
      <c r="H44" s="30"/>
      <c r="I44" s="30"/>
      <c r="J44" s="88"/>
      <c r="K44" s="19"/>
      <c r="L44" s="24"/>
      <c r="M44" s="26"/>
      <c r="N44" s="103"/>
      <c r="O44" s="103"/>
      <c r="P44" s="28" t="str">
        <f t="shared" ca="1" si="1"/>
        <v>32</v>
      </c>
      <c r="Q44" s="29" t="s">
        <v>17</v>
      </c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5.25" customHeight="1" x14ac:dyDescent="0.25">
      <c r="A45" s="16" t="s">
        <v>173</v>
      </c>
      <c r="B45" s="17">
        <v>31926</v>
      </c>
      <c r="C45" s="38" t="s">
        <v>170</v>
      </c>
      <c r="D45" s="38" t="s">
        <v>171</v>
      </c>
      <c r="E45" s="20" t="s">
        <v>174</v>
      </c>
      <c r="F45" s="53" t="str">
        <f t="shared" si="2"/>
        <v>sisie7@hotmail.com</v>
      </c>
      <c r="G45" s="22" t="s">
        <v>22</v>
      </c>
      <c r="H45" s="30"/>
      <c r="I45" s="30"/>
      <c r="J45" s="88"/>
      <c r="K45" s="19"/>
      <c r="L45" s="24"/>
      <c r="M45" s="26"/>
      <c r="N45" s="103"/>
      <c r="O45" s="103"/>
      <c r="P45" s="28" t="str">
        <f t="shared" ca="1" si="1"/>
        <v>31</v>
      </c>
      <c r="Q45" s="29" t="s">
        <v>17</v>
      </c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5.25" customHeight="1" x14ac:dyDescent="0.25">
      <c r="A46" s="16" t="s">
        <v>175</v>
      </c>
      <c r="B46" s="17">
        <v>24337</v>
      </c>
      <c r="C46" s="18" t="s">
        <v>176</v>
      </c>
      <c r="D46" s="19" t="s">
        <v>177</v>
      </c>
      <c r="E46" s="20" t="s">
        <v>178</v>
      </c>
      <c r="F46" s="53" t="s">
        <v>179</v>
      </c>
      <c r="G46" s="22" t="s">
        <v>15</v>
      </c>
      <c r="H46" s="24"/>
      <c r="I46" s="83"/>
      <c r="J46" s="88"/>
      <c r="K46" s="19"/>
      <c r="L46" s="24"/>
      <c r="M46" s="26"/>
      <c r="N46" s="103"/>
      <c r="O46" s="103"/>
      <c r="P46" s="28" t="str">
        <f t="shared" ca="1" si="1"/>
        <v>52</v>
      </c>
      <c r="Q46" s="29" t="s">
        <v>17</v>
      </c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5.25" customHeight="1" x14ac:dyDescent="0.25">
      <c r="A47" s="109" t="s">
        <v>180</v>
      </c>
      <c r="B47" s="17">
        <v>27149</v>
      </c>
      <c r="C47" s="18" t="s">
        <v>181</v>
      </c>
      <c r="D47" s="19" t="s">
        <v>182</v>
      </c>
      <c r="E47" s="20" t="s">
        <v>183</v>
      </c>
      <c r="F47" s="53" t="s">
        <v>184</v>
      </c>
      <c r="G47" s="66" t="s">
        <v>22</v>
      </c>
      <c r="H47" s="98" t="s">
        <v>372</v>
      </c>
      <c r="I47" s="30" t="s">
        <v>366</v>
      </c>
      <c r="J47" s="88">
        <v>36</v>
      </c>
      <c r="K47" s="106" t="s">
        <v>368</v>
      </c>
      <c r="L47" s="24" t="s">
        <v>370</v>
      </c>
      <c r="M47" s="26" t="s">
        <v>386</v>
      </c>
      <c r="N47" s="107" t="s">
        <v>376</v>
      </c>
      <c r="O47" s="107" t="s">
        <v>16</v>
      </c>
      <c r="P47" s="28" t="str">
        <f t="shared" ca="1" si="1"/>
        <v>44</v>
      </c>
      <c r="Q47" s="29" t="s">
        <v>17</v>
      </c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5.25" customHeight="1" x14ac:dyDescent="0.25">
      <c r="A48" s="54" t="s">
        <v>185</v>
      </c>
      <c r="B48" s="55">
        <v>31285</v>
      </c>
      <c r="C48" s="56" t="s">
        <v>186</v>
      </c>
      <c r="D48" s="57" t="s">
        <v>187</v>
      </c>
      <c r="E48" s="58" t="s">
        <v>188</v>
      </c>
      <c r="F48" s="53" t="s">
        <v>189</v>
      </c>
      <c r="G48" s="23" t="s">
        <v>15</v>
      </c>
      <c r="H48" s="59"/>
      <c r="I48" s="81"/>
      <c r="J48" s="88"/>
      <c r="K48" s="19"/>
      <c r="L48" s="24"/>
      <c r="M48" s="23"/>
      <c r="N48" s="28"/>
      <c r="O48" s="28"/>
      <c r="P48" s="28" t="str">
        <f t="shared" ca="1" si="1"/>
        <v>33</v>
      </c>
      <c r="Q48" s="29" t="s">
        <v>17</v>
      </c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5.25" customHeight="1" x14ac:dyDescent="0.25">
      <c r="A49" s="16" t="s">
        <v>190</v>
      </c>
      <c r="B49" s="17">
        <v>24653</v>
      </c>
      <c r="C49" s="18" t="s">
        <v>191</v>
      </c>
      <c r="D49" s="19"/>
      <c r="E49" s="20"/>
      <c r="F49" s="53" t="s">
        <v>192</v>
      </c>
      <c r="G49" s="69" t="s">
        <v>15</v>
      </c>
      <c r="H49" s="24"/>
      <c r="I49" s="30"/>
      <c r="J49" s="88"/>
      <c r="K49" s="19"/>
      <c r="L49" s="24"/>
      <c r="M49" s="23"/>
      <c r="N49" s="28"/>
      <c r="O49" s="28"/>
      <c r="P49" s="28" t="str">
        <f t="shared" ca="1" si="1"/>
        <v>51</v>
      </c>
      <c r="Q49" s="29" t="s">
        <v>17</v>
      </c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5.25" customHeight="1" x14ac:dyDescent="0.25">
      <c r="A50" s="16" t="s">
        <v>193</v>
      </c>
      <c r="B50" s="17">
        <v>29754</v>
      </c>
      <c r="C50" s="18" t="s">
        <v>194</v>
      </c>
      <c r="D50" s="19"/>
      <c r="E50" s="20" t="s">
        <v>195</v>
      </c>
      <c r="F50" s="53" t="s">
        <v>196</v>
      </c>
      <c r="G50" s="69" t="s">
        <v>22</v>
      </c>
      <c r="H50" s="24"/>
      <c r="I50" s="30"/>
      <c r="J50" s="88"/>
      <c r="K50" s="19"/>
      <c r="L50" s="24"/>
      <c r="M50" s="23"/>
      <c r="N50" s="28"/>
      <c r="O50" s="28"/>
      <c r="P50" s="28" t="str">
        <f t="shared" ca="1" si="1"/>
        <v>37</v>
      </c>
      <c r="Q50" s="29" t="s">
        <v>17</v>
      </c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5.25" customHeight="1" x14ac:dyDescent="0.25">
      <c r="A51" s="16" t="s">
        <v>197</v>
      </c>
      <c r="B51" s="17">
        <v>34383</v>
      </c>
      <c r="C51" s="18" t="s">
        <v>198</v>
      </c>
      <c r="D51" s="19"/>
      <c r="E51" s="20" t="s">
        <v>199</v>
      </c>
      <c r="F51" s="53" t="s">
        <v>200</v>
      </c>
      <c r="G51" s="22" t="s">
        <v>22</v>
      </c>
      <c r="H51" s="24"/>
      <c r="I51" s="30"/>
      <c r="J51" s="88"/>
      <c r="K51" s="19"/>
      <c r="L51" s="24"/>
      <c r="M51" s="23"/>
      <c r="N51" s="28"/>
      <c r="O51" s="28"/>
      <c r="P51" s="28" t="str">
        <f t="shared" ca="1" si="1"/>
        <v>24</v>
      </c>
      <c r="Q51" s="29" t="s">
        <v>17</v>
      </c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5.25" customHeight="1" x14ac:dyDescent="0.25">
      <c r="A52" s="16" t="s">
        <v>201</v>
      </c>
      <c r="B52" s="17">
        <v>25068</v>
      </c>
      <c r="C52" s="18" t="s">
        <v>19</v>
      </c>
      <c r="D52" s="19"/>
      <c r="E52" s="20" t="s">
        <v>202</v>
      </c>
      <c r="F52" s="53" t="s">
        <v>203</v>
      </c>
      <c r="G52" s="22" t="s">
        <v>22</v>
      </c>
      <c r="H52" s="24"/>
      <c r="I52" s="30"/>
      <c r="J52" s="88"/>
      <c r="K52" s="19"/>
      <c r="L52" s="24"/>
      <c r="M52" s="23"/>
      <c r="N52" s="28"/>
      <c r="O52" s="28"/>
      <c r="P52" s="28" t="str">
        <f t="shared" ca="1" si="1"/>
        <v>50</v>
      </c>
      <c r="Q52" s="29" t="s">
        <v>17</v>
      </c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5.25" customHeight="1" x14ac:dyDescent="0.25">
      <c r="A53" s="16" t="s">
        <v>204</v>
      </c>
      <c r="B53" s="17">
        <v>22904</v>
      </c>
      <c r="C53" s="18" t="s">
        <v>205</v>
      </c>
      <c r="D53" s="19" t="s">
        <v>206</v>
      </c>
      <c r="E53" s="20" t="s">
        <v>207</v>
      </c>
      <c r="F53" s="53" t="s">
        <v>208</v>
      </c>
      <c r="G53" s="22" t="s">
        <v>22</v>
      </c>
      <c r="H53" s="24"/>
      <c r="I53" s="30"/>
      <c r="J53" s="88"/>
      <c r="K53" s="19"/>
      <c r="L53" s="24"/>
      <c r="M53" s="23"/>
      <c r="N53" s="28"/>
      <c r="O53" s="28"/>
      <c r="P53" s="28" t="str">
        <f t="shared" ca="1" si="1"/>
        <v>55</v>
      </c>
      <c r="Q53" s="29" t="s">
        <v>17</v>
      </c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35.25" customHeight="1" x14ac:dyDescent="0.25">
      <c r="A54" s="16" t="s">
        <v>209</v>
      </c>
      <c r="B54" s="17">
        <v>22753</v>
      </c>
      <c r="C54" s="19" t="s">
        <v>210</v>
      </c>
      <c r="D54" s="20" t="s">
        <v>211</v>
      </c>
      <c r="E54" s="18" t="s">
        <v>212</v>
      </c>
      <c r="F54" s="22" t="s">
        <v>213</v>
      </c>
      <c r="G54" s="22" t="s">
        <v>15</v>
      </c>
      <c r="H54" s="24"/>
      <c r="I54" s="30"/>
      <c r="J54" s="88"/>
      <c r="K54" s="19"/>
      <c r="L54" s="24"/>
      <c r="M54" s="26"/>
      <c r="N54" s="103"/>
      <c r="O54" s="103"/>
      <c r="P54" s="28" t="str">
        <f t="shared" ca="1" si="1"/>
        <v>56</v>
      </c>
      <c r="Q54" s="29" t="s">
        <v>17</v>
      </c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35.25" customHeight="1" x14ac:dyDescent="0.25">
      <c r="A55" s="16" t="s">
        <v>214</v>
      </c>
      <c r="B55" s="17">
        <v>30989</v>
      </c>
      <c r="C55" s="19" t="s">
        <v>215</v>
      </c>
      <c r="D55" s="20" t="s">
        <v>216</v>
      </c>
      <c r="E55" s="18" t="s">
        <v>217</v>
      </c>
      <c r="F55" s="22" t="s">
        <v>218</v>
      </c>
      <c r="G55" s="22" t="s">
        <v>22</v>
      </c>
      <c r="H55" s="24"/>
      <c r="I55" s="30"/>
      <c r="J55" s="88"/>
      <c r="K55" s="19"/>
      <c r="L55" s="24"/>
      <c r="M55" s="26"/>
      <c r="N55" s="103"/>
      <c r="O55" s="103"/>
      <c r="P55" s="28" t="str">
        <f t="shared" ca="1" si="1"/>
        <v>33</v>
      </c>
      <c r="Q55" s="29" t="s">
        <v>17</v>
      </c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35.25" customHeight="1" x14ac:dyDescent="0.25">
      <c r="A56" s="16" t="s">
        <v>219</v>
      </c>
      <c r="B56" s="17">
        <v>26867</v>
      </c>
      <c r="C56" s="18" t="s">
        <v>220</v>
      </c>
      <c r="D56" s="19" t="s">
        <v>221</v>
      </c>
      <c r="E56" s="20" t="s">
        <v>222</v>
      </c>
      <c r="F56" s="21" t="s">
        <v>223</v>
      </c>
      <c r="G56" s="22" t="s">
        <v>22</v>
      </c>
      <c r="H56" s="35"/>
      <c r="I56" s="70"/>
      <c r="J56" s="88"/>
      <c r="K56" s="19"/>
      <c r="L56" s="24"/>
      <c r="M56" s="23"/>
      <c r="N56" s="28"/>
      <c r="O56" s="28"/>
      <c r="P56" s="28" t="str">
        <f t="shared" ca="1" si="1"/>
        <v>45</v>
      </c>
      <c r="Q56" s="29" t="s">
        <v>17</v>
      </c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35.25" customHeight="1" x14ac:dyDescent="0.25">
      <c r="A57" s="16" t="s">
        <v>224</v>
      </c>
      <c r="B57" s="17">
        <v>27252</v>
      </c>
      <c r="C57" s="38" t="s">
        <v>225</v>
      </c>
      <c r="D57" s="38"/>
      <c r="E57" s="38" t="s">
        <v>226</v>
      </c>
      <c r="F57" s="22" t="str">
        <f>HYPERLINK("mailto:alex.nog@hotmail.com","alex.nog@hotmail.com")</f>
        <v>alex.nog@hotmail.com</v>
      </c>
      <c r="G57" s="22" t="s">
        <v>22</v>
      </c>
      <c r="H57" s="35"/>
      <c r="I57" s="70"/>
      <c r="J57" s="88"/>
      <c r="K57" s="25"/>
      <c r="L57" s="24"/>
      <c r="M57" s="23"/>
      <c r="N57" s="28"/>
      <c r="O57" s="28"/>
      <c r="P57" s="28" t="str">
        <f t="shared" ca="1" si="1"/>
        <v>44</v>
      </c>
      <c r="Q57" s="29" t="s">
        <v>17</v>
      </c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35.25" customHeight="1" x14ac:dyDescent="0.25">
      <c r="A58" s="16" t="s">
        <v>227</v>
      </c>
      <c r="B58" s="17">
        <v>26340</v>
      </c>
      <c r="C58" s="38" t="s">
        <v>228</v>
      </c>
      <c r="D58" s="23" t="s">
        <v>229</v>
      </c>
      <c r="E58" s="23" t="s">
        <v>230</v>
      </c>
      <c r="F58" s="22" t="str">
        <f>HYPERLINK("mailto:frederic.nogas@orange.fr","frederic.nogas@orange.fr")</f>
        <v>frederic.nogas@orange.fr</v>
      </c>
      <c r="G58" s="22" t="s">
        <v>22</v>
      </c>
      <c r="H58" s="35"/>
      <c r="I58" s="70"/>
      <c r="J58" s="88"/>
      <c r="K58" s="19"/>
      <c r="L58" s="24"/>
      <c r="M58" s="23"/>
      <c r="N58" s="28"/>
      <c r="O58" s="28"/>
      <c r="P58" s="28" t="str">
        <f t="shared" ca="1" si="1"/>
        <v>46</v>
      </c>
      <c r="Q58" s="29" t="s">
        <v>17</v>
      </c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35.25" customHeight="1" x14ac:dyDescent="0.25">
      <c r="A59" s="16" t="s">
        <v>231</v>
      </c>
      <c r="B59" s="17">
        <v>25167</v>
      </c>
      <c r="C59" s="18" t="s">
        <v>232</v>
      </c>
      <c r="D59" s="19" t="s">
        <v>233</v>
      </c>
      <c r="E59" s="23" t="s">
        <v>234</v>
      </c>
      <c r="F59" s="22" t="s">
        <v>235</v>
      </c>
      <c r="G59" s="22" t="s">
        <v>22</v>
      </c>
      <c r="H59" s="35"/>
      <c r="I59" s="70"/>
      <c r="J59" s="88"/>
      <c r="K59" s="93"/>
      <c r="L59" s="24"/>
      <c r="M59" s="23"/>
      <c r="N59" s="28"/>
      <c r="O59" s="28"/>
      <c r="P59" s="28" t="str">
        <f t="shared" ca="1" si="1"/>
        <v>49</v>
      </c>
      <c r="Q59" s="29" t="s">
        <v>17</v>
      </c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35.25" customHeight="1" x14ac:dyDescent="0.25">
      <c r="A60" s="16" t="s">
        <v>236</v>
      </c>
      <c r="B60" s="17">
        <v>31495</v>
      </c>
      <c r="C60" s="18" t="s">
        <v>237</v>
      </c>
      <c r="D60" s="19"/>
      <c r="E60" s="23" t="s">
        <v>238</v>
      </c>
      <c r="F60" s="22" t="s">
        <v>239</v>
      </c>
      <c r="G60" s="22" t="s">
        <v>22</v>
      </c>
      <c r="H60" s="35"/>
      <c r="I60" s="70"/>
      <c r="J60" s="88"/>
      <c r="K60" s="99"/>
      <c r="L60" s="59"/>
      <c r="M60" s="23"/>
      <c r="N60" s="28"/>
      <c r="O60" s="28"/>
      <c r="P60" s="28" t="str">
        <f t="shared" ca="1" si="1"/>
        <v>32</v>
      </c>
      <c r="Q60" s="29" t="s">
        <v>17</v>
      </c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35.25" customHeight="1" x14ac:dyDescent="0.25">
      <c r="A61" s="16" t="s">
        <v>240</v>
      </c>
      <c r="B61" s="17">
        <v>31767</v>
      </c>
      <c r="C61" s="18" t="s">
        <v>237</v>
      </c>
      <c r="D61" s="19"/>
      <c r="E61" s="20" t="s">
        <v>241</v>
      </c>
      <c r="F61" s="22" t="s">
        <v>242</v>
      </c>
      <c r="G61" s="22" t="s">
        <v>22</v>
      </c>
      <c r="H61" s="35"/>
      <c r="I61" s="70"/>
      <c r="J61" s="88"/>
      <c r="K61" s="99"/>
      <c r="L61" s="59"/>
      <c r="M61" s="23"/>
      <c r="N61" s="28"/>
      <c r="O61" s="28"/>
      <c r="P61" s="28" t="str">
        <f t="shared" ca="1" si="1"/>
        <v>31</v>
      </c>
      <c r="Q61" s="29" t="s">
        <v>17</v>
      </c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35.25" customHeight="1" x14ac:dyDescent="0.25">
      <c r="A62" s="16" t="s">
        <v>243</v>
      </c>
      <c r="B62" s="17">
        <v>22235</v>
      </c>
      <c r="C62" s="18" t="s">
        <v>244</v>
      </c>
      <c r="D62" s="19" t="s">
        <v>245</v>
      </c>
      <c r="E62" s="20" t="s">
        <v>246</v>
      </c>
      <c r="F62" s="22" t="s">
        <v>247</v>
      </c>
      <c r="G62" s="22" t="s">
        <v>22</v>
      </c>
      <c r="H62" s="35"/>
      <c r="I62" s="70"/>
      <c r="J62" s="88"/>
      <c r="K62" s="96"/>
      <c r="L62" s="59"/>
      <c r="M62" s="23"/>
      <c r="N62" s="28"/>
      <c r="O62" s="28"/>
      <c r="P62" s="28" t="str">
        <f t="shared" ca="1" si="1"/>
        <v>57</v>
      </c>
      <c r="Q62" s="29" t="s">
        <v>17</v>
      </c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35.25" customHeight="1" x14ac:dyDescent="0.25">
      <c r="A63" s="16" t="s">
        <v>248</v>
      </c>
      <c r="B63" s="17">
        <v>23812</v>
      </c>
      <c r="C63" s="18" t="s">
        <v>244</v>
      </c>
      <c r="D63" s="19" t="s">
        <v>249</v>
      </c>
      <c r="E63" s="20" t="s">
        <v>250</v>
      </c>
      <c r="F63" s="22" t="s">
        <v>247</v>
      </c>
      <c r="G63" s="22" t="s">
        <v>22</v>
      </c>
      <c r="H63" s="35"/>
      <c r="I63" s="70"/>
      <c r="J63" s="88"/>
      <c r="K63" s="96"/>
      <c r="L63" s="59"/>
      <c r="M63" s="23"/>
      <c r="N63" s="28"/>
      <c r="O63" s="28"/>
      <c r="P63" s="28" t="str">
        <f t="shared" ca="1" si="1"/>
        <v>53</v>
      </c>
      <c r="Q63" s="29" t="s">
        <v>17</v>
      </c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35.25" customHeight="1" x14ac:dyDescent="0.25">
      <c r="A64" s="16" t="s">
        <v>251</v>
      </c>
      <c r="B64" s="17">
        <v>32461</v>
      </c>
      <c r="C64" s="18" t="s">
        <v>186</v>
      </c>
      <c r="D64" s="19" t="s">
        <v>187</v>
      </c>
      <c r="E64" s="20" t="s">
        <v>252</v>
      </c>
      <c r="F64" s="22" t="s">
        <v>253</v>
      </c>
      <c r="G64" s="22" t="s">
        <v>15</v>
      </c>
      <c r="H64" s="72"/>
      <c r="I64" s="84"/>
      <c r="J64" s="88"/>
      <c r="K64" s="94"/>
      <c r="L64" s="24"/>
      <c r="M64" s="23"/>
      <c r="N64" s="28"/>
      <c r="O64" s="28"/>
      <c r="P64" s="28" t="str">
        <f t="shared" ca="1" si="1"/>
        <v>29</v>
      </c>
      <c r="Q64" s="29" t="s">
        <v>17</v>
      </c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35.25" customHeight="1" x14ac:dyDescent="0.25">
      <c r="A65" s="16" t="s">
        <v>254</v>
      </c>
      <c r="B65" s="17">
        <v>27100</v>
      </c>
      <c r="C65" s="18" t="s">
        <v>255</v>
      </c>
      <c r="D65" s="19" t="s">
        <v>256</v>
      </c>
      <c r="E65" s="20" t="s">
        <v>257</v>
      </c>
      <c r="F65" s="22" t="s">
        <v>258</v>
      </c>
      <c r="G65" s="22" t="s">
        <v>22</v>
      </c>
      <c r="H65" s="72"/>
      <c r="I65" s="84"/>
      <c r="J65" s="88"/>
      <c r="K65" s="19"/>
      <c r="L65" s="24"/>
      <c r="M65" s="23"/>
      <c r="N65" s="28"/>
      <c r="O65" s="28"/>
      <c r="P65" s="28" t="str">
        <f t="shared" ca="1" si="1"/>
        <v>44</v>
      </c>
      <c r="Q65" s="29" t="s">
        <v>17</v>
      </c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35.25" customHeight="1" x14ac:dyDescent="0.25">
      <c r="A66" s="45" t="s">
        <v>259</v>
      </c>
      <c r="B66" s="17">
        <v>21853</v>
      </c>
      <c r="C66" s="46" t="s">
        <v>260</v>
      </c>
      <c r="D66" s="19"/>
      <c r="E66" s="47" t="s">
        <v>261</v>
      </c>
      <c r="F66" s="22" t="s">
        <v>262</v>
      </c>
      <c r="G66" s="22" t="s">
        <v>15</v>
      </c>
      <c r="H66" s="73"/>
      <c r="I66" s="85"/>
      <c r="J66" s="88"/>
      <c r="K66" s="19"/>
      <c r="L66" s="24"/>
      <c r="M66" s="62"/>
      <c r="N66" s="105"/>
      <c r="O66" s="105"/>
      <c r="P66" s="28" t="str">
        <f t="shared" ref="P66:P88" ca="1" si="3">RIGHT(YEAR(TODAY()-B66),2)</f>
        <v>58</v>
      </c>
      <c r="Q66" s="29" t="s">
        <v>17</v>
      </c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35.25" customHeight="1" x14ac:dyDescent="0.25">
      <c r="A67" s="16" t="s">
        <v>263</v>
      </c>
      <c r="B67" s="17">
        <v>28349</v>
      </c>
      <c r="C67" s="18" t="s">
        <v>264</v>
      </c>
      <c r="D67" s="19"/>
      <c r="E67" s="20" t="s">
        <v>265</v>
      </c>
      <c r="F67" s="22" t="s">
        <v>266</v>
      </c>
      <c r="G67" s="22" t="s">
        <v>22</v>
      </c>
      <c r="H67" s="72"/>
      <c r="I67" s="84"/>
      <c r="J67" s="88"/>
      <c r="K67" s="19"/>
      <c r="L67" s="24"/>
      <c r="M67" s="23"/>
      <c r="N67" s="28"/>
      <c r="O67" s="28"/>
      <c r="P67" s="28" t="str">
        <f t="shared" ca="1" si="3"/>
        <v>41</v>
      </c>
      <c r="Q67" s="29" t="s">
        <v>17</v>
      </c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35.25" customHeight="1" x14ac:dyDescent="0.25">
      <c r="A68" s="16" t="s">
        <v>267</v>
      </c>
      <c r="B68" s="17">
        <v>28504</v>
      </c>
      <c r="C68" s="18" t="s">
        <v>264</v>
      </c>
      <c r="D68" s="19"/>
      <c r="E68" s="20" t="s">
        <v>268</v>
      </c>
      <c r="F68" s="22" t="s">
        <v>266</v>
      </c>
      <c r="G68" s="22" t="s">
        <v>22</v>
      </c>
      <c r="H68" s="84"/>
      <c r="I68" s="101"/>
      <c r="J68" s="100"/>
      <c r="K68" s="19"/>
      <c r="L68" s="24"/>
      <c r="M68" s="23"/>
      <c r="N68" s="28"/>
      <c r="O68" s="28"/>
      <c r="P68" s="28" t="str">
        <f t="shared" ca="1" si="3"/>
        <v>40</v>
      </c>
      <c r="Q68" s="29" t="s">
        <v>17</v>
      </c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35.25" customHeight="1" x14ac:dyDescent="0.25">
      <c r="A69" s="16" t="s">
        <v>269</v>
      </c>
      <c r="B69" s="64">
        <v>22713</v>
      </c>
      <c r="C69" s="36" t="s">
        <v>270</v>
      </c>
      <c r="D69" s="20" t="s">
        <v>271</v>
      </c>
      <c r="E69" s="20" t="s">
        <v>272</v>
      </c>
      <c r="F69" s="40" t="s">
        <v>273</v>
      </c>
      <c r="G69" s="22" t="s">
        <v>22</v>
      </c>
      <c r="H69" s="84"/>
      <c r="I69" s="101"/>
      <c r="J69" s="100"/>
      <c r="K69" s="19"/>
      <c r="L69" s="24"/>
      <c r="M69" s="26"/>
      <c r="N69" s="103"/>
      <c r="O69" s="103"/>
      <c r="P69" s="28" t="str">
        <f t="shared" ca="1" si="3"/>
        <v>56</v>
      </c>
      <c r="Q69" s="29" t="s">
        <v>17</v>
      </c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35.25" customHeight="1" x14ac:dyDescent="0.25">
      <c r="A70" s="109" t="s">
        <v>274</v>
      </c>
      <c r="B70" s="64">
        <v>32539</v>
      </c>
      <c r="C70" s="74" t="s">
        <v>198</v>
      </c>
      <c r="D70" s="57"/>
      <c r="E70" s="58" t="s">
        <v>275</v>
      </c>
      <c r="F70" s="22" t="s">
        <v>276</v>
      </c>
      <c r="G70" s="22" t="s">
        <v>22</v>
      </c>
      <c r="H70" s="84" t="s">
        <v>392</v>
      </c>
      <c r="I70" s="101" t="s">
        <v>366</v>
      </c>
      <c r="J70" s="100">
        <v>36</v>
      </c>
      <c r="K70" s="19" t="s">
        <v>393</v>
      </c>
      <c r="L70" s="35" t="s">
        <v>9</v>
      </c>
      <c r="M70" s="26" t="s">
        <v>394</v>
      </c>
      <c r="N70" s="28" t="s">
        <v>16</v>
      </c>
      <c r="O70" s="28" t="s">
        <v>16</v>
      </c>
      <c r="P70" s="28" t="str">
        <f t="shared" ca="1" si="3"/>
        <v>29</v>
      </c>
      <c r="Q70" s="29" t="s">
        <v>17</v>
      </c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35.25" customHeight="1" x14ac:dyDescent="0.25">
      <c r="A71" s="16" t="s">
        <v>277</v>
      </c>
      <c r="B71" s="17">
        <v>24915</v>
      </c>
      <c r="C71" s="56" t="s">
        <v>278</v>
      </c>
      <c r="D71" s="57" t="s">
        <v>279</v>
      </c>
      <c r="E71" s="58" t="s">
        <v>280</v>
      </c>
      <c r="F71" s="22" t="s">
        <v>281</v>
      </c>
      <c r="G71" s="22" t="s">
        <v>22</v>
      </c>
      <c r="H71" s="72"/>
      <c r="I71" s="86"/>
      <c r="J71" s="88"/>
      <c r="K71" s="19"/>
      <c r="L71" s="24"/>
      <c r="M71" s="23"/>
      <c r="N71" s="28"/>
      <c r="O71" s="28"/>
      <c r="P71" s="28" t="str">
        <f t="shared" ca="1" si="3"/>
        <v>50</v>
      </c>
      <c r="Q71" s="29" t="s">
        <v>17</v>
      </c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35.25" customHeight="1" x14ac:dyDescent="0.25">
      <c r="A72" s="16" t="s">
        <v>282</v>
      </c>
      <c r="B72" s="64">
        <v>28062</v>
      </c>
      <c r="C72" s="74" t="s">
        <v>283</v>
      </c>
      <c r="D72" s="57"/>
      <c r="E72" s="58" t="s">
        <v>284</v>
      </c>
      <c r="F72" s="22" t="s">
        <v>285</v>
      </c>
      <c r="G72" s="22" t="s">
        <v>22</v>
      </c>
      <c r="H72" s="72"/>
      <c r="I72" s="84"/>
      <c r="J72" s="88"/>
      <c r="K72" s="19"/>
      <c r="L72" s="24"/>
      <c r="M72" s="23"/>
      <c r="N72" s="28"/>
      <c r="O72" s="28"/>
      <c r="P72" s="28" t="str">
        <f t="shared" ca="1" si="3"/>
        <v>41</v>
      </c>
      <c r="Q72" s="29" t="s">
        <v>17</v>
      </c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35.25" customHeight="1" x14ac:dyDescent="0.25">
      <c r="A73" s="16" t="s">
        <v>286</v>
      </c>
      <c r="B73" s="64">
        <v>24036</v>
      </c>
      <c r="C73" s="36" t="s">
        <v>287</v>
      </c>
      <c r="D73" s="19" t="s">
        <v>288</v>
      </c>
      <c r="E73" s="19" t="s">
        <v>289</v>
      </c>
      <c r="F73" s="22" t="s">
        <v>290</v>
      </c>
      <c r="G73" s="22" t="s">
        <v>22</v>
      </c>
      <c r="H73" s="72"/>
      <c r="I73" s="84"/>
      <c r="J73" s="88"/>
      <c r="K73" s="19"/>
      <c r="L73" s="24"/>
      <c r="M73" s="23"/>
      <c r="N73" s="28"/>
      <c r="O73" s="28"/>
      <c r="P73" s="28" t="str">
        <f t="shared" ca="1" si="3"/>
        <v>52</v>
      </c>
      <c r="Q73" s="29" t="s">
        <v>17</v>
      </c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35.25" customHeight="1" x14ac:dyDescent="0.25">
      <c r="A74" s="109" t="s">
        <v>291</v>
      </c>
      <c r="B74" s="64">
        <v>33011</v>
      </c>
      <c r="C74" s="36" t="s">
        <v>292</v>
      </c>
      <c r="D74" s="19"/>
      <c r="E74" s="19" t="s">
        <v>293</v>
      </c>
      <c r="F74" s="22" t="s">
        <v>294</v>
      </c>
      <c r="G74" s="22" t="s">
        <v>22</v>
      </c>
      <c r="H74" s="72" t="s">
        <v>398</v>
      </c>
      <c r="I74" s="84" t="s">
        <v>366</v>
      </c>
      <c r="J74" s="88">
        <v>36</v>
      </c>
      <c r="K74" s="19" t="s">
        <v>399</v>
      </c>
      <c r="L74" s="35" t="s">
        <v>9</v>
      </c>
      <c r="M74" s="23" t="s">
        <v>400</v>
      </c>
      <c r="N74" s="28" t="s">
        <v>387</v>
      </c>
      <c r="O74" s="28" t="s">
        <v>16</v>
      </c>
      <c r="P74" s="28" t="str">
        <f t="shared" ca="1" si="3"/>
        <v>28</v>
      </c>
      <c r="Q74" s="29" t="s">
        <v>17</v>
      </c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35.25" customHeight="1" x14ac:dyDescent="0.25">
      <c r="A75" s="16" t="s">
        <v>295</v>
      </c>
      <c r="B75" s="64">
        <v>23216</v>
      </c>
      <c r="C75" s="36" t="s">
        <v>287</v>
      </c>
      <c r="D75" s="19" t="s">
        <v>288</v>
      </c>
      <c r="E75" s="19" t="s">
        <v>296</v>
      </c>
      <c r="F75" s="22" t="s">
        <v>297</v>
      </c>
      <c r="G75" s="22" t="s">
        <v>22</v>
      </c>
      <c r="H75" s="72"/>
      <c r="I75" s="84"/>
      <c r="J75" s="88"/>
      <c r="K75" s="19"/>
      <c r="L75" s="24"/>
      <c r="M75" s="23"/>
      <c r="N75" s="28"/>
      <c r="O75" s="28"/>
      <c r="P75" s="28" t="str">
        <f t="shared" ca="1" si="3"/>
        <v>55</v>
      </c>
      <c r="Q75" s="29" t="s">
        <v>17</v>
      </c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35.25" customHeight="1" x14ac:dyDescent="0.25">
      <c r="A76" s="16" t="s">
        <v>298</v>
      </c>
      <c r="B76" s="75">
        <v>23653</v>
      </c>
      <c r="C76" s="36" t="s">
        <v>299</v>
      </c>
      <c r="D76" s="19" t="s">
        <v>300</v>
      </c>
      <c r="E76" s="19" t="s">
        <v>301</v>
      </c>
      <c r="F76" s="22" t="s">
        <v>302</v>
      </c>
      <c r="G76" s="22" t="s">
        <v>22</v>
      </c>
      <c r="H76" s="72"/>
      <c r="I76" s="84"/>
      <c r="J76" s="88"/>
      <c r="K76" s="19"/>
      <c r="L76" s="24"/>
      <c r="M76" s="23"/>
      <c r="N76" s="28"/>
      <c r="O76" s="28"/>
      <c r="P76" s="28" t="str">
        <f t="shared" ca="1" si="3"/>
        <v>53</v>
      </c>
      <c r="Q76" s="29" t="s">
        <v>17</v>
      </c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35.25" customHeight="1" x14ac:dyDescent="0.25">
      <c r="A77" s="109" t="s">
        <v>303</v>
      </c>
      <c r="B77" s="75">
        <v>22984</v>
      </c>
      <c r="C77" s="36" t="s">
        <v>304</v>
      </c>
      <c r="D77" s="19"/>
      <c r="E77" s="19" t="s">
        <v>305</v>
      </c>
      <c r="F77" s="22" t="s">
        <v>306</v>
      </c>
      <c r="G77" s="22" t="s">
        <v>22</v>
      </c>
      <c r="H77" s="73" t="s">
        <v>373</v>
      </c>
      <c r="I77" s="84" t="s">
        <v>366</v>
      </c>
      <c r="J77" s="88">
        <v>36</v>
      </c>
      <c r="K77" s="77" t="s">
        <v>378</v>
      </c>
      <c r="L77" s="35" t="s">
        <v>9</v>
      </c>
      <c r="M77" s="62" t="s">
        <v>374</v>
      </c>
      <c r="N77" s="105" t="s">
        <v>16</v>
      </c>
      <c r="O77" s="105" t="s">
        <v>16</v>
      </c>
      <c r="P77" s="28" t="str">
        <f t="shared" ca="1" si="3"/>
        <v>55</v>
      </c>
      <c r="Q77" s="29" t="s">
        <v>17</v>
      </c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35.25" customHeight="1" x14ac:dyDescent="0.25">
      <c r="A78" s="16" t="s">
        <v>307</v>
      </c>
      <c r="B78" s="75">
        <v>33459</v>
      </c>
      <c r="C78" s="36" t="s">
        <v>308</v>
      </c>
      <c r="D78" s="19" t="s">
        <v>309</v>
      </c>
      <c r="E78" s="19" t="s">
        <v>310</v>
      </c>
      <c r="F78" s="22" t="s">
        <v>311</v>
      </c>
      <c r="G78" s="22" t="s">
        <v>22</v>
      </c>
      <c r="H78" s="72"/>
      <c r="I78" s="84"/>
      <c r="J78" s="88"/>
      <c r="K78" s="19"/>
      <c r="L78" s="24"/>
      <c r="M78" s="23"/>
      <c r="N78" s="28"/>
      <c r="O78" s="28"/>
      <c r="P78" s="28" t="str">
        <f t="shared" ca="1" si="3"/>
        <v>27</v>
      </c>
      <c r="Q78" s="29" t="s">
        <v>17</v>
      </c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35.25" customHeight="1" x14ac:dyDescent="0.25">
      <c r="A79" s="16" t="s">
        <v>312</v>
      </c>
      <c r="B79" s="75">
        <v>25029</v>
      </c>
      <c r="C79" s="36" t="s">
        <v>313</v>
      </c>
      <c r="D79" s="19"/>
      <c r="E79" s="19" t="s">
        <v>314</v>
      </c>
      <c r="F79" s="22" t="s">
        <v>315</v>
      </c>
      <c r="G79" s="22" t="s">
        <v>22</v>
      </c>
      <c r="H79" s="72"/>
      <c r="I79" s="84"/>
      <c r="J79" s="88"/>
      <c r="K79" s="19"/>
      <c r="L79" s="24"/>
      <c r="M79" s="23"/>
      <c r="N79" s="28"/>
      <c r="O79" s="28"/>
      <c r="P79" s="28" t="str">
        <f t="shared" ca="1" si="3"/>
        <v>50</v>
      </c>
      <c r="Q79" s="29" t="s">
        <v>17</v>
      </c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35.25" customHeight="1" x14ac:dyDescent="0.25">
      <c r="A80" s="16" t="s">
        <v>316</v>
      </c>
      <c r="B80" s="75">
        <v>26813</v>
      </c>
      <c r="C80" s="36" t="s">
        <v>317</v>
      </c>
      <c r="D80" s="19"/>
      <c r="E80" s="19" t="s">
        <v>318</v>
      </c>
      <c r="F80" s="22" t="s">
        <v>319</v>
      </c>
      <c r="G80" s="22" t="s">
        <v>15</v>
      </c>
      <c r="H80" s="72"/>
      <c r="I80" s="84"/>
      <c r="J80" s="88"/>
      <c r="K80" s="19"/>
      <c r="L80" s="24"/>
      <c r="M80" s="23"/>
      <c r="N80" s="28"/>
      <c r="O80" s="28"/>
      <c r="P80" s="28" t="str">
        <f t="shared" ca="1" si="3"/>
        <v>45</v>
      </c>
      <c r="Q80" s="29" t="s">
        <v>17</v>
      </c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35.25" customHeight="1" x14ac:dyDescent="0.25">
      <c r="A81" s="16" t="s">
        <v>320</v>
      </c>
      <c r="B81" s="75">
        <v>36479</v>
      </c>
      <c r="C81" s="36" t="s">
        <v>317</v>
      </c>
      <c r="D81" s="19"/>
      <c r="E81" s="19"/>
      <c r="F81" s="22"/>
      <c r="G81" s="22" t="s">
        <v>15</v>
      </c>
      <c r="H81" s="72"/>
      <c r="I81" s="84"/>
      <c r="J81" s="88"/>
      <c r="K81" s="19"/>
      <c r="L81" s="24"/>
      <c r="M81" s="23"/>
      <c r="N81" s="28"/>
      <c r="O81" s="28"/>
      <c r="P81" s="28" t="str">
        <f t="shared" ca="1" si="3"/>
        <v>18</v>
      </c>
      <c r="Q81" s="29" t="s">
        <v>17</v>
      </c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35.25" customHeight="1" x14ac:dyDescent="0.25">
      <c r="A82" s="109" t="s">
        <v>382</v>
      </c>
      <c r="B82" s="64">
        <v>23520</v>
      </c>
      <c r="C82" s="36" t="s">
        <v>321</v>
      </c>
      <c r="D82" s="19" t="s">
        <v>322</v>
      </c>
      <c r="E82" s="19" t="s">
        <v>323</v>
      </c>
      <c r="F82" s="22" t="s">
        <v>324</v>
      </c>
      <c r="G82" s="22" t="s">
        <v>22</v>
      </c>
      <c r="H82" s="73" t="s">
        <v>373</v>
      </c>
      <c r="I82" s="84" t="s">
        <v>366</v>
      </c>
      <c r="J82" s="88">
        <v>36</v>
      </c>
      <c r="K82" s="77" t="s">
        <v>384</v>
      </c>
      <c r="L82" s="35" t="s">
        <v>9</v>
      </c>
      <c r="M82" s="62" t="s">
        <v>383</v>
      </c>
      <c r="N82" s="28" t="s">
        <v>16</v>
      </c>
      <c r="O82" s="105" t="s">
        <v>16</v>
      </c>
      <c r="P82" s="28" t="str">
        <f t="shared" ca="1" si="3"/>
        <v>54</v>
      </c>
      <c r="Q82" s="29" t="s">
        <v>17</v>
      </c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s="14" customFormat="1" ht="35.25" customHeight="1" x14ac:dyDescent="0.25">
      <c r="A83" s="45" t="s">
        <v>359</v>
      </c>
      <c r="B83" s="64">
        <v>30981</v>
      </c>
      <c r="C83" s="76" t="s">
        <v>360</v>
      </c>
      <c r="D83" s="19"/>
      <c r="E83" s="77" t="s">
        <v>361</v>
      </c>
      <c r="F83" s="22" t="s">
        <v>362</v>
      </c>
      <c r="G83" s="22" t="s">
        <v>22</v>
      </c>
      <c r="H83" s="72"/>
      <c r="I83" s="84"/>
      <c r="J83" s="88"/>
      <c r="K83" s="19"/>
      <c r="L83" s="24"/>
      <c r="M83" s="62"/>
      <c r="N83" s="105"/>
      <c r="O83" s="105"/>
      <c r="P83" s="28" t="str">
        <f t="shared" ca="1" si="3"/>
        <v>33</v>
      </c>
      <c r="Q83" s="29" t="s">
        <v>17</v>
      </c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s="13" customFormat="1" ht="35.25" customHeight="1" x14ac:dyDescent="0.25">
      <c r="A84" s="109" t="s">
        <v>352</v>
      </c>
      <c r="B84" s="64">
        <v>30587</v>
      </c>
      <c r="C84" s="76" t="s">
        <v>388</v>
      </c>
      <c r="D84" s="19"/>
      <c r="E84" s="19" t="s">
        <v>353</v>
      </c>
      <c r="F84" s="22" t="s">
        <v>354</v>
      </c>
      <c r="G84" s="22" t="s">
        <v>22</v>
      </c>
      <c r="H84" s="73" t="s">
        <v>389</v>
      </c>
      <c r="I84" s="84" t="s">
        <v>366</v>
      </c>
      <c r="J84" s="88">
        <v>36</v>
      </c>
      <c r="K84" s="77" t="s">
        <v>390</v>
      </c>
      <c r="L84" s="35" t="s">
        <v>9</v>
      </c>
      <c r="M84" s="62" t="s">
        <v>391</v>
      </c>
      <c r="N84" s="105" t="s">
        <v>16</v>
      </c>
      <c r="O84" s="105" t="s">
        <v>16</v>
      </c>
      <c r="P84" s="28" t="str">
        <f t="shared" ca="1" si="3"/>
        <v>34</v>
      </c>
      <c r="Q84" s="42" t="s">
        <v>17</v>
      </c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35.25" customHeight="1" x14ac:dyDescent="0.25">
      <c r="A85" s="16" t="s">
        <v>325</v>
      </c>
      <c r="B85" s="64">
        <v>35605</v>
      </c>
      <c r="C85" s="36" t="s">
        <v>326</v>
      </c>
      <c r="D85" s="19"/>
      <c r="E85" s="19" t="s">
        <v>327</v>
      </c>
      <c r="F85" s="22" t="s">
        <v>328</v>
      </c>
      <c r="G85" s="22" t="s">
        <v>22</v>
      </c>
      <c r="H85" s="72"/>
      <c r="I85" s="84"/>
      <c r="J85" s="88"/>
      <c r="K85" s="19"/>
      <c r="L85" s="24"/>
      <c r="M85" s="23"/>
      <c r="N85" s="28"/>
      <c r="O85" s="28"/>
      <c r="P85" s="28" t="str">
        <f t="shared" ca="1" si="3"/>
        <v>21</v>
      </c>
      <c r="Q85" s="29" t="s">
        <v>17</v>
      </c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35.25" customHeight="1" x14ac:dyDescent="0.25">
      <c r="A86" s="16" t="s">
        <v>329</v>
      </c>
      <c r="B86" s="17">
        <v>27853</v>
      </c>
      <c r="C86" s="18" t="s">
        <v>330</v>
      </c>
      <c r="D86" s="19"/>
      <c r="E86" s="19" t="s">
        <v>331</v>
      </c>
      <c r="F86" s="22" t="s">
        <v>332</v>
      </c>
      <c r="G86" s="22" t="s">
        <v>22</v>
      </c>
      <c r="H86" s="24"/>
      <c r="I86" s="30"/>
      <c r="J86" s="88"/>
      <c r="K86" s="25"/>
      <c r="L86" s="24"/>
      <c r="M86" s="23"/>
      <c r="N86" s="28"/>
      <c r="O86" s="28"/>
      <c r="P86" s="28" t="str">
        <f t="shared" ca="1" si="3"/>
        <v>42</v>
      </c>
      <c r="Q86" s="29" t="s">
        <v>17</v>
      </c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35.25" customHeight="1" x14ac:dyDescent="0.25">
      <c r="A87" s="16" t="s">
        <v>333</v>
      </c>
      <c r="B87" s="17">
        <v>23864</v>
      </c>
      <c r="C87" s="18" t="s">
        <v>334</v>
      </c>
      <c r="D87" s="19" t="s">
        <v>335</v>
      </c>
      <c r="E87" s="19" t="s">
        <v>336</v>
      </c>
      <c r="F87" s="22" t="s">
        <v>337</v>
      </c>
      <c r="G87" s="22" t="s">
        <v>15</v>
      </c>
      <c r="H87" s="24"/>
      <c r="I87" s="84"/>
      <c r="J87" s="88"/>
      <c r="K87" s="25"/>
      <c r="L87" s="24"/>
      <c r="M87" s="23"/>
      <c r="N87" s="28"/>
      <c r="O87" s="28"/>
      <c r="P87" s="28" t="str">
        <f t="shared" ca="1" si="3"/>
        <v>53</v>
      </c>
      <c r="Q87" s="29" t="s">
        <v>17</v>
      </c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35.25" customHeight="1" x14ac:dyDescent="0.25">
      <c r="A88" s="54" t="s">
        <v>338</v>
      </c>
      <c r="B88" s="17">
        <v>33320</v>
      </c>
      <c r="C88" s="18" t="s">
        <v>339</v>
      </c>
      <c r="D88" s="19"/>
      <c r="E88" s="19" t="s">
        <v>340</v>
      </c>
      <c r="F88" s="22" t="s">
        <v>341</v>
      </c>
      <c r="G88" s="22" t="s">
        <v>15</v>
      </c>
      <c r="H88" s="24"/>
      <c r="I88" s="87"/>
      <c r="J88" s="88"/>
      <c r="K88" s="19"/>
      <c r="L88" s="24"/>
      <c r="M88" s="23"/>
      <c r="N88" s="28"/>
      <c r="O88" s="28"/>
      <c r="P88" s="28" t="str">
        <f t="shared" ca="1" si="3"/>
        <v>27</v>
      </c>
      <c r="Q88" s="29" t="s">
        <v>17</v>
      </c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35.25" customHeight="1" x14ac:dyDescent="0.25">
      <c r="A89" s="4"/>
      <c r="B89" s="4"/>
      <c r="C89" s="4"/>
      <c r="D89" s="4"/>
      <c r="E89" s="4"/>
      <c r="F89" s="4"/>
      <c r="G89" s="4"/>
      <c r="I89" s="5" t="s">
        <v>342</v>
      </c>
      <c r="J89" s="6">
        <f>SUM(J2:J88)</f>
        <v>534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35.25" customHeight="1" x14ac:dyDescent="0.25">
      <c r="A90" s="2"/>
      <c r="B90" s="2"/>
      <c r="C90" s="2"/>
      <c r="D90" s="2"/>
      <c r="E90" s="2"/>
      <c r="F90" s="2"/>
      <c r="G90" s="7"/>
      <c r="I90" s="5" t="s">
        <v>343</v>
      </c>
      <c r="J90" s="90">
        <f>COUNTA(K2:K88)</f>
        <v>11</v>
      </c>
      <c r="K90" s="8"/>
      <c r="L90" s="8"/>
      <c r="M90" s="8"/>
      <c r="N90" s="8"/>
      <c r="O90" s="8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3.2" x14ac:dyDescent="0.25">
      <c r="A91" s="2"/>
      <c r="B91" s="2"/>
      <c r="C91" s="2"/>
      <c r="D91" s="2"/>
      <c r="E91" s="2"/>
      <c r="F91" s="2"/>
      <c r="G91" s="7"/>
      <c r="H91" s="8"/>
      <c r="I91" s="8"/>
      <c r="J91" s="8"/>
      <c r="K91" s="8"/>
      <c r="L91" s="8"/>
      <c r="M91" s="8"/>
      <c r="N91" s="8"/>
      <c r="O91" s="8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3.2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3.2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13.2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ht="13.2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spans="1:27" ht="13.2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spans="1:27" ht="13.2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spans="1:27" ht="13.2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spans="1:27" ht="13.2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 spans="1:27" ht="13.2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 spans="1:27" ht="13.2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  <row r="1009" spans="1:27" ht="13.2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</row>
    <row r="1010" spans="1:27" ht="13.2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</row>
  </sheetData>
  <autoFilter ref="A1:Q90" xr:uid="{00000000-0009-0000-0000-000000000000}"/>
  <mergeCells count="6">
    <mergeCell ref="F4:F5"/>
    <mergeCell ref="C15:C16"/>
    <mergeCell ref="D15:D16"/>
    <mergeCell ref="D4:D5"/>
    <mergeCell ref="C10:C11"/>
    <mergeCell ref="D10:D11"/>
  </mergeCells>
  <conditionalFormatting sqref="M57:M60 M88 M29:M32 M62:M86 M34:M52 M2:M13 M15:M27 M54:M55">
    <cfRule type="expression" dxfId="11" priority="6">
      <formula>#REF!&lt;0</formula>
    </cfRule>
  </conditionalFormatting>
  <conditionalFormatting sqref="L86">
    <cfRule type="expression" dxfId="10" priority="7">
      <formula>L86="Mettre à jour votre certificat médical"</formula>
    </cfRule>
  </conditionalFormatting>
  <conditionalFormatting sqref="L73:L75">
    <cfRule type="expression" dxfId="9" priority="9">
      <formula>L73="Mettre à jour votre certificat médical"</formula>
    </cfRule>
  </conditionalFormatting>
  <conditionalFormatting sqref="M61">
    <cfRule type="expression" dxfId="8" priority="10">
      <formula>#REF!&lt;0</formula>
    </cfRule>
  </conditionalFormatting>
  <conditionalFormatting sqref="L88">
    <cfRule type="expression" dxfId="7" priority="11">
      <formula>L88="Mettre à jour votre certificat médical"</formula>
    </cfRule>
  </conditionalFormatting>
  <conditionalFormatting sqref="M87">
    <cfRule type="expression" dxfId="6" priority="12">
      <formula>#REF!&lt;0</formula>
    </cfRule>
  </conditionalFormatting>
  <conditionalFormatting sqref="L87">
    <cfRule type="expression" dxfId="5" priority="14">
      <formula>L87="Mettre à jour votre certificat médical"</formula>
    </cfRule>
  </conditionalFormatting>
  <conditionalFormatting sqref="M33">
    <cfRule type="expression" dxfId="4" priority="15">
      <formula>#REF!&lt;0</formula>
    </cfRule>
  </conditionalFormatting>
  <conditionalFormatting sqref="M14">
    <cfRule type="expression" dxfId="3" priority="4">
      <formula>#REF!&lt;0</formula>
    </cfRule>
  </conditionalFormatting>
  <conditionalFormatting sqref="M53">
    <cfRule type="expression" dxfId="2" priority="3">
      <formula>#REF!&lt;0</formula>
    </cfRule>
  </conditionalFormatting>
  <conditionalFormatting sqref="M2:M88">
    <cfRule type="containsBlanks" dxfId="1" priority="2">
      <formula>LEN(TRIM(M2))=0</formula>
    </cfRule>
  </conditionalFormatting>
  <conditionalFormatting sqref="N2:O88">
    <cfRule type="containsText" dxfId="0" priority="1" operator="containsText" text="NON">
      <formula>NOT(ISERROR(SEARCH("NON",N2)))</formula>
    </cfRule>
  </conditionalFormatting>
  <dataValidations count="5">
    <dataValidation type="list" allowBlank="1" sqref="G2:G88" xr:uid="{00000000-0002-0000-0000-000000000000}">
      <formula1>"GUIGNICOURT,LAON"</formula1>
    </dataValidation>
    <dataValidation type="list" allowBlank="1" showInputMessage="1" showErrorMessage="1" sqref="I2:I88" xr:uid="{7114E797-5B99-4086-B9F4-C617732D35C1}">
      <formula1>"RUNNING, COMPETITION, ENCADRANT"</formula1>
    </dataValidation>
    <dataValidation type="list" allowBlank="1" showInputMessage="1" showErrorMessage="1" sqref="L2:L88" xr:uid="{BF158EAF-750D-4FF2-8CE4-A850B7E62B5D}">
      <formula1>"CERTIFICAT MEDICAL, QUESTIONNAIRE"</formula1>
    </dataValidation>
    <dataValidation type="list" allowBlank="1" showInputMessage="1" showErrorMessage="1" sqref="N2:N88" xr:uid="{7E612CB0-287A-4914-B575-5B08EFE78D31}">
      <formula1>"INUTILE (RENOUV.), OUI, NON"</formula1>
    </dataValidation>
    <dataValidation type="list" allowBlank="1" showInputMessage="1" showErrorMessage="1" sqref="O2:O88" xr:uid="{60BC961B-B2FD-4EF4-8F64-9B90501765A8}">
      <formula1>"OUI, NON"</formula1>
    </dataValidation>
  </dataValidations>
  <hyperlinks>
    <hyperlink ref="F8" r:id="rId1" xr:uid="{00000000-0004-0000-0000-000000000000}"/>
    <hyperlink ref="F13" r:id="rId2" xr:uid="{00000000-0004-0000-0000-000001000000}"/>
    <hyperlink ref="F19" r:id="rId3" xr:uid="{00000000-0004-0000-0000-000002000000}"/>
    <hyperlink ref="F21" r:id="rId4" xr:uid="{00000000-0004-0000-0000-000003000000}"/>
    <hyperlink ref="F35" r:id="rId5" xr:uid="{00000000-0004-0000-0000-000004000000}"/>
    <hyperlink ref="F36" r:id="rId6" xr:uid="{00000000-0004-0000-0000-000005000000}"/>
    <hyperlink ref="F42" r:id="rId7" xr:uid="{00000000-0004-0000-0000-000006000000}"/>
    <hyperlink ref="F48" r:id="rId8" xr:uid="{00000000-0004-0000-0000-000007000000}"/>
    <hyperlink ref="F49" r:id="rId9" xr:uid="{00000000-0004-0000-0000-000008000000}"/>
    <hyperlink ref="F50" r:id="rId10" xr:uid="{00000000-0004-0000-0000-000009000000}"/>
    <hyperlink ref="F51" r:id="rId11" xr:uid="{00000000-0004-0000-0000-00000A000000}"/>
    <hyperlink ref="F55" r:id="rId12" xr:uid="{00000000-0004-0000-0000-00000B000000}"/>
    <hyperlink ref="F74" r:id="rId13" xr:uid="{00000000-0004-0000-0000-00000C000000}"/>
    <hyperlink ref="F85" r:id="rId14" xr:uid="{00000000-0004-0000-0000-00000D000000}"/>
    <hyperlink ref="F88" r:id="rId15" xr:uid="{00000000-0004-0000-0000-00000E000000}"/>
    <hyperlink ref="F80" r:id="rId16" xr:uid="{5AF5BA32-811D-4A9A-8D83-633F7EEF3430}"/>
    <hyperlink ref="F14" r:id="rId17" xr:uid="{7FA782D8-3FC2-4351-9829-5E6B66057BDB}"/>
    <hyperlink ref="F18" r:id="rId18" xr:uid="{3D8AE528-EA06-4703-AFC1-8615F653582A}"/>
    <hyperlink ref="F66" r:id="rId19" xr:uid="{54049AE9-C367-42E1-B2D7-697B5B3C676B}"/>
    <hyperlink ref="F40" r:id="rId20" xr:uid="{8C078FB5-FA48-4FE4-8397-98785519C134}"/>
    <hyperlink ref="F43" r:id="rId21" xr:uid="{26074981-6A60-4FBC-97B6-A2F64EDB3D9B}"/>
    <hyperlink ref="F84" r:id="rId22" xr:uid="{F9A396C9-389C-4F80-8694-5663A73137D7}"/>
    <hyperlink ref="F30" r:id="rId23" xr:uid="{9C16937E-3660-4C96-89B7-A12C0301973D}"/>
    <hyperlink ref="F83" r:id="rId24" xr:uid="{89AEB5F2-CA04-4EE5-A4E1-3418111FC0F2}"/>
    <hyperlink ref="F39" r:id="rId25" xr:uid="{75076C03-9D02-442A-ACA7-6F83A173AF6E}"/>
  </hyperlinks>
  <pageMargins left="0.7" right="0.7" top="0.75" bottom="0.75" header="0.3" footer="0.3"/>
  <pageSetup paperSize="9" orientation="portrait" horizontalDpi="4294967293" verticalDpi="4294967293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Alexandre Drouet</cp:lastModifiedBy>
  <cp:revision/>
  <dcterms:created xsi:type="dcterms:W3CDTF">2018-01-25T13:26:44Z</dcterms:created>
  <dcterms:modified xsi:type="dcterms:W3CDTF">2018-08-31T15:22:55Z</dcterms:modified>
  <cp:category/>
  <cp:contentStatus/>
</cp:coreProperties>
</file>